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katie21\Desktop\"/>
    </mc:Choice>
  </mc:AlternateContent>
  <xr:revisionPtr revIDLastSave="0" documentId="8_{911246AC-F1ED-48B5-97AF-B319385C6E1D}" xr6:coauthVersionLast="47" xr6:coauthVersionMax="47" xr10:uidLastSave="{00000000-0000-0000-0000-000000000000}"/>
  <workbookProtection workbookAlgorithmName="SHA-512" workbookHashValue="bivz6nSRCa/5U/NePVzn1ykbrQwxzZdOg3+/rVQ4Me+5s+1ttJs+6OgVhDQeIKBPC3ZXWP34ORS8VFLRVICIsw==" workbookSaltValue="Lv5sw/IVeyArcUdEeaIL6A==" workbookSpinCount="100000" lockStructure="1"/>
  <bookViews>
    <workbookView xWindow="-110" yWindow="-110" windowWidth="38620" windowHeight="21100" tabRatio="860" xr2:uid="{00000000-000D-0000-FFFF-FFFF00000000}"/>
  </bookViews>
  <sheets>
    <sheet name="Rate Worksheet" sheetId="37" r:id="rId1"/>
    <sheet name="Sample Bill " sheetId="40" r:id="rId2"/>
    <sheet name=" Sample Bill " sheetId="39" state="hidden" r:id="rId3"/>
    <sheet name="Rate Update Sheet" sheetId="38" state="hidden" r:id="rId4"/>
    <sheet name="Sheet1" sheetId="36" state="hidden" r:id="rId5"/>
  </sheets>
  <externalReferences>
    <externalReference r:id="rId6"/>
    <externalReference r:id="rId7"/>
  </externalReferences>
  <definedNames>
    <definedName name="CPP_Month" localSheetId="3">'Rate Update Sheet'!#REF!</definedName>
    <definedName name="CPP_Month">#REF!</definedName>
    <definedName name="days" localSheetId="2">[1]Proration_Messages!$B$6:$C$8</definedName>
    <definedName name="days">[2]Proration_Messages!$B$6:$C$8</definedName>
    <definedName name="DollarAmount">#REF!</definedName>
    <definedName name="Fuel" localSheetId="3">'Rate Update Sheet'!#REF!</definedName>
    <definedName name="Fuel">#REF!</definedName>
    <definedName name="GreenPowerOptions">'Rate Update Sheet'!#REF!</definedName>
    <definedName name="month" localSheetId="3">'Rate Update Sheet'!$G$4:$H$6</definedName>
    <definedName name="Month">#REF!</definedName>
    <definedName name="Month1" localSheetId="3">'Rate Update Sheet'!$G$5:$G$6</definedName>
    <definedName name="Month1">#REF!</definedName>
    <definedName name="Month2">'Rate Update Sheet'!$G$4:$H$6</definedName>
    <definedName name="month3" localSheetId="2">'[1]Rate Update Sheet'!$O$4:$O$6</definedName>
    <definedName name="month3">'Rate Update Sheet'!$G$4:$G$6</definedName>
    <definedName name="OptionOne">#REF!</definedName>
    <definedName name="OptionTwo" localSheetId="2">#REF!</definedName>
    <definedName name="OptionTwo">#REF!</definedName>
    <definedName name="Phase" localSheetId="2">'[1]Rate Update Sheet'!#REF!</definedName>
    <definedName name="Phase" localSheetId="3">'Rate Update Sheet'!#REF!</definedName>
    <definedName name="Phase">#REF!</definedName>
    <definedName name="RateClass">#REF!</definedName>
    <definedName name="Sales">'Rate Update Sheet'!#REF!</definedName>
    <definedName name="Supply_Type" localSheetId="3">'Rate Update Sheet'!#REF!</definedName>
    <definedName name="Supply_Type">#REF!</definedName>
  </definedNames>
  <calcPr calcId="191028"/>
  <customWorkbookViews>
    <customWorkbookView name="kimb047 - Personal View" guid="{DD1EAE8F-FFC0-4A24-BAB9-655440BF4987}" mergeInterval="0" personalView="1" maximized="1" xWindow="1" yWindow="1" windowWidth="1600" windowHeight="638" tabRatio="860" activeSheetId="2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37" l="1"/>
  <c r="A27" i="37"/>
  <c r="P27" i="37"/>
  <c r="L31" i="37" l="1"/>
  <c r="N31" i="37"/>
  <c r="A31" i="37"/>
  <c r="P31" i="37" l="1"/>
  <c r="P33" i="37" s="1"/>
  <c r="A38" i="37"/>
  <c r="A39" i="37"/>
  <c r="A37" i="37"/>
  <c r="A26" i="37" l="1"/>
  <c r="P26" i="37"/>
  <c r="A18" i="37" l="1"/>
  <c r="A25" i="37"/>
  <c r="A24" i="37"/>
  <c r="A45" i="37"/>
  <c r="P9" i="38" l="1"/>
  <c r="N40" i="37" l="1"/>
  <c r="N39" i="37"/>
  <c r="N38" i="37"/>
  <c r="N37" i="37"/>
  <c r="L40" i="37"/>
  <c r="L39" i="37"/>
  <c r="L38" i="37"/>
  <c r="L37" i="37"/>
  <c r="P19" i="37"/>
  <c r="N45" i="37"/>
  <c r="N25" i="37"/>
  <c r="N24" i="37"/>
  <c r="L21" i="37"/>
  <c r="D9" i="38"/>
  <c r="N21" i="37" s="1"/>
  <c r="L25" i="37"/>
  <c r="L24" i="37"/>
  <c r="P38" i="37" l="1"/>
  <c r="P21" i="37"/>
  <c r="P25" i="37"/>
  <c r="P37" i="37"/>
  <c r="P24" i="37"/>
  <c r="P39" i="37"/>
  <c r="P40" i="37"/>
  <c r="P29" i="37" l="1"/>
  <c r="Q33" i="37"/>
  <c r="Q42" i="37"/>
  <c r="U42" i="37" s="1"/>
  <c r="L45" i="37" l="1"/>
  <c r="P45" i="37" s="1"/>
  <c r="Q47" i="37" s="1"/>
  <c r="Q50" i="37" s="1"/>
</calcChain>
</file>

<file path=xl/sharedStrings.xml><?xml version="1.0" encoding="utf-8"?>
<sst xmlns="http://schemas.openxmlformats.org/spreadsheetml/2006/main" count="124" uniqueCount="72">
  <si>
    <t>Schedule 1 - North Carolina Residential Service Rate Worksheet</t>
  </si>
  <si>
    <t>Refer to effective dates listed in left hand column.</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</si>
  <si>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</si>
  <si>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</si>
  <si>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Required fields.</t>
  </si>
  <si>
    <t>Click on the Sample Bill tab at the bottom of this worksheet to see where this information can be found on the bill.</t>
  </si>
  <si>
    <t>Billing Month:</t>
  </si>
  <si>
    <t>Using your bill, complete all of the required fields on the left; then scroll down to view the calculations.</t>
  </si>
  <si>
    <t>Current Billing Days:</t>
  </si>
  <si>
    <t>Total kWh:</t>
  </si>
  <si>
    <t>kWh</t>
  </si>
  <si>
    <t>@</t>
  </si>
  <si>
    <t>Rate per kWh</t>
  </si>
  <si>
    <t>Subtotal</t>
  </si>
  <si>
    <t>Charges</t>
  </si>
  <si>
    <t xml:space="preserve">A. Electric Charges </t>
  </si>
  <si>
    <t xml:space="preserve">   1. Basic Customer Charge</t>
  </si>
  <si>
    <t>n/a</t>
  </si>
  <si>
    <t>flat charge</t>
  </si>
  <si>
    <t>=</t>
  </si>
  <si>
    <t xml:space="preserve">   2. Energy Charge</t>
  </si>
  <si>
    <t>All kWh</t>
  </si>
  <si>
    <t xml:space="preserve">   3. Applicable Rider(s)</t>
  </si>
  <si>
    <t xml:space="preserve">   Rider C - Demand Side Management/Energy Efficiency</t>
  </si>
  <si>
    <t xml:space="preserve">   Rider CE - DSM/EE Experience Modification Factor</t>
  </si>
  <si>
    <t xml:space="preserve">   Rider RP - Renewable Energy &amp; Energy  Efficiency Portfolio Standard </t>
  </si>
  <si>
    <t xml:space="preserve">Fuel  </t>
  </si>
  <si>
    <t>Fuel</t>
  </si>
  <si>
    <t>http://www.dom.com/dominion-virginia-power/customer-service/rates-and-tariffs/index.jsp</t>
  </si>
  <si>
    <t>NC State Sales Tax</t>
  </si>
  <si>
    <t>http://www.dom.com/dominion-virginia-power/customer-service/your-bill/understanding-your-bill.jsp</t>
  </si>
  <si>
    <t>Sales and Use Surcharge</t>
  </si>
  <si>
    <t>SUBTOTAL</t>
  </si>
  <si>
    <t>.</t>
  </si>
  <si>
    <t>Warning - an entry is missing in one or more of the required fields ('Billing Months', 'Current Billing Days', 'Total kWh') at the top of this worksheet.</t>
  </si>
  <si>
    <t>Revised</t>
  </si>
  <si>
    <t>Last Updated</t>
  </si>
  <si>
    <t xml:space="preserve">Residential Schedule 1 </t>
  </si>
  <si>
    <t>Month</t>
  </si>
  <si>
    <t>Basic Customer Charge</t>
  </si>
  <si>
    <t>October - May</t>
  </si>
  <si>
    <t>Energy Charge</t>
  </si>
  <si>
    <t>June - September</t>
  </si>
  <si>
    <t>June - Sept</t>
  </si>
  <si>
    <t>Oct - May</t>
  </si>
  <si>
    <t>Riders</t>
  </si>
  <si>
    <t>Rider C</t>
  </si>
  <si>
    <t>Rider CE</t>
  </si>
  <si>
    <t>Rider EDIT</t>
  </si>
  <si>
    <t>Rate Class</t>
  </si>
  <si>
    <t>Rider RP</t>
  </si>
  <si>
    <t>Rider RPE</t>
  </si>
  <si>
    <t>RP</t>
  </si>
  <si>
    <t xml:space="preserve">Residential </t>
  </si>
  <si>
    <t xml:space="preserve">Commercial </t>
  </si>
  <si>
    <t>RPE</t>
  </si>
  <si>
    <t>Fuel Riders</t>
  </si>
  <si>
    <t>Rider A</t>
  </si>
  <si>
    <t>Rider A1</t>
  </si>
  <si>
    <t>Rider B</t>
  </si>
  <si>
    <t>Rider B1</t>
  </si>
  <si>
    <t>Rider B2</t>
  </si>
  <si>
    <t>Taxes</t>
  </si>
  <si>
    <t xml:space="preserve">          Rider B - Experience Modification Factor (EMF)</t>
  </si>
  <si>
    <t xml:space="preserve">          Rider B1 - Experience Modification Factor (EMF)</t>
  </si>
  <si>
    <t xml:space="preserve">          Rider A - Fuel Cost Rider</t>
  </si>
  <si>
    <t xml:space="preserve">          Rider A1 - Fuel Cost Rider</t>
  </si>
  <si>
    <t>Rider CCR</t>
  </si>
  <si>
    <t>Corey Bell</t>
  </si>
  <si>
    <t xml:space="preserve">   Rider CCR - Coal Combustion Residuals Rider</t>
  </si>
  <si>
    <t xml:space="preserve">   4. Rider CCR</t>
  </si>
  <si>
    <t xml:space="preserve">   Rider RPE - CEPS Experience Modification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</si>
</sst>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_(&quot;$&quot;* #,##0.00000_);_(&quot;$&quot;* \(#,##0.00000\);_(&quot;$&quot;* &quot;-&quot;??_);_(@_)"/>
    <numFmt numFmtId="167" formatCode="_(&quot;$&quot;* #,##0.000000_);_(&quot;$&quot;* \(#,##0.000000\);_(&quot;$&quot;* &quot;-&quot;??_);_(@_)"/>
    <numFmt numFmtId="168" formatCode="_(&quot;$&quot;* #,##0.0000000_);_(&quot;$&quot;* \(#,##0.0000000\);_(&quot;$&quot;* &quot;-&quot;??_);_(@_)"/>
    <numFmt numFmtId="169" formatCode="0.00000"/>
  </numFmts>
  <fonts count="32" x14ac:knownFonts="1">
    <font>
      <sz val="10"/>
      <name val="Arial"/>
    </font>
    <font>
      <sz val="11"/>
      <color theme="1"/>
      <name val="Calibri"/>
      <family val="2"/>
      <scheme val="minor"/>
    </font>
    <font>
      <sz val="10"/>
      <name val="Arial"/>
      <family val="2"/>
    </font>
    <font>
      <b/>
      <sz val="10"/>
      <name val="Arial"/>
      <family val="2"/>
    </font>
    <font>
      <sz val="8"/>
      <name val="Arial"/>
      <family val="2"/>
    </font>
    <font>
      <b/>
      <sz val="16"/>
      <name val="Arial"/>
      <family val="2"/>
    </font>
    <font>
      <sz val="10"/>
      <color rgb="FFFF0000"/>
      <name val="Arial"/>
      <family val="2"/>
    </font>
    <font>
      <i/>
      <sz val="10"/>
      <name val="Arial"/>
      <family val="2"/>
    </font>
    <font>
      <b/>
      <sz val="12"/>
      <name val="Arial"/>
      <family val="2"/>
    </font>
    <font>
      <sz val="10"/>
      <color theme="1"/>
      <name val="Arial"/>
      <family val="2"/>
    </font>
    <font>
      <u/>
      <sz val="10"/>
      <color theme="10"/>
      <name val="Arial"/>
      <family val="2"/>
    </font>
    <font>
      <sz val="12"/>
      <name val="Arial"/>
      <family val="2"/>
    </font>
    <font>
      <i/>
      <sz val="12"/>
      <name val="Arial"/>
      <family val="2"/>
    </font>
    <font>
      <b/>
      <i/>
      <sz val="9"/>
      <name val="Arial"/>
      <family val="2"/>
    </font>
    <font>
      <b/>
      <sz val="14"/>
      <name val="Arial"/>
      <family val="2"/>
    </font>
    <font>
      <b/>
      <sz val="12"/>
      <color theme="1"/>
      <name val="Arial"/>
      <family val="2"/>
    </font>
    <font>
      <b/>
      <sz val="11"/>
      <color theme="1"/>
      <name val="Arial"/>
      <family val="2"/>
    </font>
    <font>
      <sz val="9"/>
      <name val="Arial"/>
      <family val="2"/>
    </font>
    <font>
      <i/>
      <sz val="8"/>
      <name val="Arial"/>
      <family val="2"/>
    </font>
    <font>
      <b/>
      <i/>
      <sz val="8"/>
      <color rgb="FF00B050"/>
      <name val="Arial"/>
      <family val="2"/>
    </font>
    <font>
      <sz val="11"/>
      <name val="Arial"/>
      <family val="2"/>
    </font>
    <font>
      <b/>
      <i/>
      <sz val="12"/>
      <name val="Arial"/>
      <family val="2"/>
    </font>
    <font>
      <b/>
      <sz val="10"/>
      <color theme="1"/>
      <name val="Arial"/>
      <family val="2"/>
    </font>
    <font>
      <b/>
      <i/>
      <sz val="10"/>
      <color rgb="FF00B050"/>
      <name val="Arial"/>
      <family val="2"/>
    </font>
    <font>
      <sz val="10"/>
      <color theme="0"/>
      <name val="Arial"/>
      <family val="2"/>
    </font>
    <font>
      <i/>
      <sz val="8"/>
      <color rgb="FFFF0000"/>
      <name val="Arial"/>
      <family val="2"/>
    </font>
    <font>
      <u/>
      <sz val="10"/>
      <color theme="0"/>
      <name val="Arial"/>
      <family val="2"/>
    </font>
    <font>
      <b/>
      <i/>
      <sz val="9"/>
      <color rgb="FF00B050"/>
      <name val="Arial"/>
      <family val="2"/>
    </font>
    <font>
      <b/>
      <i/>
      <sz val="10"/>
      <name val="Arial"/>
      <family val="2"/>
    </font>
    <font>
      <b/>
      <sz val="11"/>
      <color rgb="FFFF0000"/>
      <name val="Arial"/>
      <family val="2"/>
    </font>
    <font>
      <b/>
      <sz val="11"/>
      <name val="Arial"/>
      <family val="2"/>
    </font>
    <font>
      <i/>
      <sz val="8"/>
      <color theme="0"/>
      <name val="Arial"/>
      <family val="2"/>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54">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4" tint="-0.249977111117893"/>
      </left>
      <right style="thin">
        <color theme="0"/>
      </right>
      <top style="thin">
        <color theme="4" tint="-0.249977111117893"/>
      </top>
      <bottom style="thin">
        <color theme="0"/>
      </bottom>
      <diagonal/>
    </border>
    <border>
      <left style="thin">
        <color theme="0"/>
      </left>
      <right style="thin">
        <color theme="0"/>
      </right>
      <top style="thin">
        <color theme="4" tint="-0.249977111117893"/>
      </top>
      <bottom style="thin">
        <color theme="0"/>
      </bottom>
      <diagonal/>
    </border>
    <border>
      <left style="thin">
        <color theme="0"/>
      </left>
      <right style="thin">
        <color theme="4" tint="-0.249977111117893"/>
      </right>
      <top style="thin">
        <color theme="4" tint="-0.249977111117893"/>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tint="-0.249977111117893"/>
      </left>
      <right style="thin">
        <color theme="0"/>
      </right>
      <top style="thin">
        <color theme="0"/>
      </top>
      <bottom style="thin">
        <color theme="0"/>
      </bottom>
      <diagonal/>
    </border>
    <border>
      <left style="thin">
        <color theme="0"/>
      </left>
      <right style="thin">
        <color theme="4" tint="-0.249977111117893"/>
      </right>
      <top style="thin">
        <color theme="0"/>
      </top>
      <bottom style="thin">
        <color theme="0"/>
      </bottom>
      <diagonal/>
    </border>
    <border>
      <left style="thin">
        <color theme="4" tint="-0.249977111117893"/>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4" tint="-0.249977111117893"/>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4" tint="-0.499984740745262"/>
      </right>
      <top style="thin">
        <color theme="0"/>
      </top>
      <bottom style="thin">
        <color theme="0"/>
      </bottom>
      <diagonal/>
    </border>
    <border>
      <left style="thin">
        <color theme="0"/>
      </left>
      <right style="thin">
        <color theme="0"/>
      </right>
      <top style="thin">
        <color theme="0"/>
      </top>
      <bottom style="thin">
        <color theme="4" tint="-0.499984740745262"/>
      </bottom>
      <diagonal/>
    </border>
    <border>
      <left style="thin">
        <color theme="0"/>
      </left>
      <right style="thin">
        <color theme="4" tint="-0.499984740745262"/>
      </right>
      <top/>
      <bottom style="thin">
        <color theme="0"/>
      </bottom>
      <diagonal/>
    </border>
    <border>
      <left/>
      <right style="thin">
        <color theme="4" tint="-0.499984740745262"/>
      </right>
      <top/>
      <bottom/>
      <diagonal/>
    </border>
    <border>
      <left style="thin">
        <color theme="0"/>
      </left>
      <right style="thin">
        <color theme="4" tint="-0.499984740745262"/>
      </right>
      <top style="thin">
        <color theme="0"/>
      </top>
      <bottom style="thin">
        <color theme="4" tint="-0.499984740745262"/>
      </bottom>
      <diagonal/>
    </border>
    <border>
      <left style="thin">
        <color theme="4" tint="-0.499984740745262"/>
      </left>
      <right style="thin">
        <color theme="0"/>
      </right>
      <top style="thin">
        <color theme="0"/>
      </top>
      <bottom style="thin">
        <color theme="4" tint="-0.499984740745262"/>
      </bottom>
      <diagonal/>
    </border>
    <border>
      <left/>
      <right style="thin">
        <color indexed="64"/>
      </right>
      <top/>
      <bottom style="medium">
        <color indexed="64"/>
      </bottom>
      <diagonal/>
    </border>
    <border>
      <left/>
      <right style="thin">
        <color indexed="64"/>
      </right>
      <top/>
      <bottom style="double">
        <color indexed="64"/>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2" fillId="0" borderId="0"/>
  </cellStyleXfs>
  <cellXfs count="222">
    <xf numFmtId="0" fontId="0" fillId="0" borderId="0" xfId="0"/>
    <xf numFmtId="0" fontId="3" fillId="0" borderId="0" xfId="0" applyFont="1" applyAlignment="1">
      <alignment horizontal="center" wrapText="1"/>
    </xf>
    <xf numFmtId="0" fontId="0" fillId="5" borderId="0" xfId="0" applyFill="1"/>
    <xf numFmtId="0" fontId="0" fillId="5" borderId="0" xfId="0" applyFill="1" applyAlignment="1">
      <alignment horizontal="right"/>
    </xf>
    <xf numFmtId="0" fontId="11" fillId="5" borderId="0" xfId="0" applyFont="1" applyFill="1"/>
    <xf numFmtId="0" fontId="5" fillId="5" borderId="0" xfId="0" applyFont="1" applyFill="1" applyAlignment="1">
      <alignment horizontal="center"/>
    </xf>
    <xf numFmtId="0" fontId="8" fillId="5" borderId="0" xfId="0" applyFont="1" applyFill="1" applyAlignment="1">
      <alignment horizontal="center"/>
    </xf>
    <xf numFmtId="0" fontId="2" fillId="0" borderId="0" xfId="0" applyFont="1" applyAlignment="1">
      <alignment wrapText="1"/>
    </xf>
    <xf numFmtId="0" fontId="2" fillId="5" borderId="0" xfId="0" applyFont="1" applyFill="1" applyAlignment="1">
      <alignment horizontal="left" wrapText="1"/>
    </xf>
    <xf numFmtId="0" fontId="0" fillId="0" borderId="0" xfId="0" applyAlignment="1">
      <alignment wrapText="1"/>
    </xf>
    <xf numFmtId="0" fontId="0" fillId="5" borderId="0" xfId="0" applyFill="1" applyAlignment="1">
      <alignment wrapText="1"/>
    </xf>
    <xf numFmtId="0" fontId="11" fillId="0" borderId="0" xfId="0" applyFont="1"/>
    <xf numFmtId="0" fontId="18" fillId="5" borderId="0" xfId="0" applyFont="1" applyFill="1" applyAlignment="1">
      <alignment wrapText="1"/>
    </xf>
    <xf numFmtId="0" fontId="0" fillId="0" borderId="0" xfId="0" applyAlignment="1">
      <alignment horizontal="right"/>
    </xf>
    <xf numFmtId="0" fontId="3" fillId="0" borderId="0" xfId="0" applyFont="1" applyAlignment="1">
      <alignment wrapText="1"/>
    </xf>
    <xf numFmtId="166" fontId="2" fillId="0" borderId="3" xfId="2" applyNumberFormat="1" applyFont="1" applyFill="1" applyBorder="1" applyAlignment="1">
      <alignment wrapText="1"/>
    </xf>
    <xf numFmtId="0" fontId="0" fillId="6" borderId="0" xfId="0" applyFill="1" applyAlignment="1">
      <alignment wrapText="1"/>
    </xf>
    <xf numFmtId="14" fontId="0" fillId="6" borderId="0" xfId="0" applyNumberFormat="1" applyFill="1" applyAlignment="1">
      <alignment wrapText="1"/>
    </xf>
    <xf numFmtId="0" fontId="2" fillId="6" borderId="0" xfId="0" applyFont="1" applyFill="1" applyAlignment="1">
      <alignment wrapText="1"/>
    </xf>
    <xf numFmtId="0" fontId="2" fillId="0" borderId="4" xfId="0" applyFont="1" applyBorder="1" applyAlignment="1">
      <alignment wrapText="1"/>
    </xf>
    <xf numFmtId="0" fontId="0" fillId="0" borderId="3" xfId="0" applyBorder="1" applyAlignment="1">
      <alignment horizontal="center" wrapText="1"/>
    </xf>
    <xf numFmtId="44" fontId="0" fillId="0" borderId="4" xfId="2" applyFont="1" applyFill="1" applyBorder="1" applyAlignment="1">
      <alignment wrapText="1"/>
    </xf>
    <xf numFmtId="0" fontId="0" fillId="0" borderId="4" xfId="0" applyBorder="1" applyAlignment="1">
      <alignment wrapText="1"/>
    </xf>
    <xf numFmtId="0" fontId="0" fillId="0" borderId="9" xfId="0" applyBorder="1" applyAlignment="1">
      <alignment wrapText="1"/>
    </xf>
    <xf numFmtId="0" fontId="0" fillId="0" borderId="6" xfId="0" applyBorder="1" applyAlignment="1">
      <alignment horizontal="center" wrapText="1"/>
    </xf>
    <xf numFmtId="0" fontId="3" fillId="0" borderId="4" xfId="0" applyFont="1" applyBorder="1" applyAlignment="1">
      <alignment horizontal="left" wrapText="1"/>
    </xf>
    <xf numFmtId="0" fontId="3" fillId="0" borderId="3" xfId="0" applyFont="1" applyBorder="1" applyAlignment="1">
      <alignment horizontal="center" wrapText="1"/>
    </xf>
    <xf numFmtId="0" fontId="2" fillId="0" borderId="4" xfId="0" applyFont="1" applyBorder="1" applyAlignment="1">
      <alignment horizontal="left" wrapText="1"/>
    </xf>
    <xf numFmtId="0" fontId="3" fillId="0" borderId="5" xfId="0" applyFont="1" applyBorder="1" applyAlignment="1">
      <alignment horizontal="center" wrapText="1"/>
    </xf>
    <xf numFmtId="165" fontId="3" fillId="0" borderId="1" xfId="1" applyNumberFormat="1" applyFont="1" applyBorder="1" applyAlignment="1">
      <alignment horizontal="center" wrapText="1"/>
    </xf>
    <xf numFmtId="0" fontId="3" fillId="0" borderId="4" xfId="0" applyFont="1" applyBorder="1" applyAlignment="1">
      <alignment wrapText="1"/>
    </xf>
    <xf numFmtId="44" fontId="0" fillId="0" borderId="0" xfId="2" applyFont="1" applyFill="1" applyBorder="1" applyAlignment="1">
      <alignment wrapText="1"/>
    </xf>
    <xf numFmtId="0" fontId="2" fillId="0" borderId="0" xfId="0" applyFont="1" applyAlignment="1">
      <alignment horizontal="left" wrapText="1"/>
    </xf>
    <xf numFmtId="0" fontId="2" fillId="0" borderId="9" xfId="0" applyFont="1" applyBorder="1" applyAlignment="1">
      <alignment horizontal="left" wrapText="1"/>
    </xf>
    <xf numFmtId="0" fontId="2" fillId="0" borderId="2" xfId="0" applyFont="1" applyBorder="1" applyAlignment="1">
      <alignment horizontal="left" wrapText="1"/>
    </xf>
    <xf numFmtId="167" fontId="2" fillId="0" borderId="0" xfId="2" applyNumberFormat="1" applyFont="1" applyFill="1" applyBorder="1" applyAlignment="1">
      <alignment wrapText="1"/>
    </xf>
    <xf numFmtId="0" fontId="2" fillId="7" borderId="4" xfId="0" applyFont="1" applyFill="1" applyBorder="1" applyAlignment="1">
      <alignment horizontal="left" wrapText="1"/>
    </xf>
    <xf numFmtId="0" fontId="3" fillId="7" borderId="0" xfId="0" applyFont="1" applyFill="1" applyAlignment="1">
      <alignment wrapText="1"/>
    </xf>
    <xf numFmtId="0" fontId="3" fillId="7" borderId="0" xfId="0" applyFont="1" applyFill="1" applyAlignment="1">
      <alignment horizontal="center" wrapText="1"/>
    </xf>
    <xf numFmtId="0" fontId="2" fillId="7" borderId="0" xfId="0" applyFont="1" applyFill="1" applyAlignment="1">
      <alignment horizontal="left" wrapText="1"/>
    </xf>
    <xf numFmtId="14" fontId="2" fillId="0" borderId="3" xfId="2" applyNumberFormat="1" applyFont="1" applyFill="1" applyBorder="1" applyAlignment="1">
      <alignment wrapText="1"/>
    </xf>
    <xf numFmtId="14" fontId="2" fillId="4" borderId="3" xfId="2" applyNumberFormat="1" applyFont="1" applyFill="1" applyBorder="1" applyAlignment="1">
      <alignment wrapText="1"/>
    </xf>
    <xf numFmtId="14" fontId="2" fillId="4" borderId="6" xfId="2" applyNumberFormat="1" applyFont="1" applyFill="1" applyBorder="1" applyAlignment="1">
      <alignment wrapText="1"/>
    </xf>
    <xf numFmtId="0" fontId="2" fillId="0" borderId="3" xfId="0" applyFont="1" applyBorder="1" applyAlignment="1">
      <alignment wrapText="1"/>
    </xf>
    <xf numFmtId="166" fontId="2" fillId="0" borderId="3" xfId="2" applyNumberFormat="1" applyFont="1" applyFill="1" applyBorder="1" applyAlignment="1">
      <alignment horizontal="left" wrapText="1"/>
    </xf>
    <xf numFmtId="0" fontId="2" fillId="0" borderId="32" xfId="7" applyBorder="1"/>
    <xf numFmtId="0" fontId="2" fillId="0" borderId="33" xfId="7" applyBorder="1"/>
    <xf numFmtId="0" fontId="2" fillId="0" borderId="34" xfId="7" applyBorder="1"/>
    <xf numFmtId="0" fontId="2" fillId="0" borderId="35" xfId="7" applyBorder="1"/>
    <xf numFmtId="0" fontId="2" fillId="0" borderId="36" xfId="7" applyBorder="1"/>
    <xf numFmtId="0" fontId="2" fillId="0" borderId="37" xfId="7" applyBorder="1"/>
    <xf numFmtId="0" fontId="2" fillId="0" borderId="38" xfId="7" applyBorder="1"/>
    <xf numFmtId="0" fontId="2" fillId="0" borderId="39" xfId="7" applyBorder="1"/>
    <xf numFmtId="0" fontId="2" fillId="0" borderId="40" xfId="7" applyBorder="1"/>
    <xf numFmtId="0" fontId="2" fillId="0" borderId="41" xfId="7" applyBorder="1"/>
    <xf numFmtId="0" fontId="2" fillId="0" borderId="42" xfId="7" applyBorder="1"/>
    <xf numFmtId="0" fontId="2" fillId="0" borderId="43" xfId="7" applyBorder="1"/>
    <xf numFmtId="0" fontId="2" fillId="9" borderId="0" xfId="7" applyFill="1"/>
    <xf numFmtId="0" fontId="2" fillId="0" borderId="44" xfId="7" applyBorder="1"/>
    <xf numFmtId="0" fontId="2" fillId="0" borderId="45" xfId="7" applyBorder="1"/>
    <xf numFmtId="0" fontId="2" fillId="0" borderId="46" xfId="7" applyBorder="1"/>
    <xf numFmtId="0" fontId="2" fillId="0" borderId="47" xfId="7" applyBorder="1"/>
    <xf numFmtId="0" fontId="2" fillId="0" borderId="48" xfId="7" applyBorder="1"/>
    <xf numFmtId="0" fontId="2" fillId="9" borderId="49" xfId="7" applyFill="1" applyBorder="1"/>
    <xf numFmtId="0" fontId="2" fillId="0" borderId="50" xfId="7" applyBorder="1"/>
    <xf numFmtId="0" fontId="2" fillId="0" borderId="51" xfId="7" applyBorder="1"/>
    <xf numFmtId="14" fontId="2" fillId="4" borderId="1" xfId="2" applyNumberFormat="1" applyFont="1" applyFill="1" applyBorder="1" applyAlignment="1">
      <alignment wrapText="1"/>
    </xf>
    <xf numFmtId="0" fontId="0" fillId="9" borderId="0" xfId="0" applyFill="1"/>
    <xf numFmtId="0" fontId="5" fillId="9" borderId="0" xfId="0" applyFont="1" applyFill="1" applyAlignment="1">
      <alignment horizontal="center"/>
    </xf>
    <xf numFmtId="0" fontId="8" fillId="9" borderId="0" xfId="0" applyFont="1" applyFill="1" applyAlignment="1">
      <alignment horizontal="center"/>
    </xf>
    <xf numFmtId="0" fontId="2" fillId="9" borderId="0" xfId="0" applyFont="1" applyFill="1" applyAlignment="1">
      <alignment wrapText="1"/>
    </xf>
    <xf numFmtId="0" fontId="2" fillId="9" borderId="0" xfId="0" applyFont="1" applyFill="1" applyAlignment="1">
      <alignment horizontal="left" wrapText="1"/>
    </xf>
    <xf numFmtId="0" fontId="14" fillId="9" borderId="0" xfId="0" applyFont="1" applyFill="1" applyAlignment="1">
      <alignment wrapText="1"/>
    </xf>
    <xf numFmtId="0" fontId="8" fillId="9" borderId="0" xfId="0" applyFont="1" applyFill="1" applyAlignment="1">
      <alignment horizontal="center" wrapText="1"/>
    </xf>
    <xf numFmtId="0" fontId="2" fillId="9" borderId="18" xfId="0" applyFont="1" applyFill="1" applyBorder="1" applyAlignment="1">
      <alignment horizontal="right"/>
    </xf>
    <xf numFmtId="0" fontId="2" fillId="9" borderId="20" xfId="0" applyFont="1" applyFill="1" applyBorder="1" applyAlignment="1">
      <alignment horizontal="right" wrapText="1"/>
    </xf>
    <xf numFmtId="0" fontId="2" fillId="9" borderId="22" xfId="0" applyFont="1" applyFill="1" applyBorder="1" applyAlignment="1">
      <alignment horizontal="right"/>
    </xf>
    <xf numFmtId="0" fontId="0" fillId="9" borderId="0" xfId="0" applyFill="1" applyAlignment="1">
      <alignment wrapText="1"/>
    </xf>
    <xf numFmtId="0" fontId="15" fillId="9" borderId="0" xfId="0" applyFont="1" applyFill="1" applyAlignment="1">
      <alignment horizontal="right" wrapText="1"/>
    </xf>
    <xf numFmtId="0" fontId="2" fillId="9" borderId="0" xfId="0" applyFont="1" applyFill="1"/>
    <xf numFmtId="0" fontId="2" fillId="9" borderId="0" xfId="0" applyFont="1" applyFill="1" applyAlignment="1">
      <alignment horizontal="right"/>
    </xf>
    <xf numFmtId="0" fontId="11" fillId="9" borderId="0" xfId="0" applyFont="1" applyFill="1"/>
    <xf numFmtId="0" fontId="17" fillId="9" borderId="0" xfId="0" applyFont="1" applyFill="1" applyAlignment="1">
      <alignment horizontal="right" wrapText="1"/>
    </xf>
    <xf numFmtId="8" fontId="0" fillId="9" borderId="0" xfId="0" applyNumberFormat="1" applyFill="1"/>
    <xf numFmtId="0" fontId="3" fillId="9" borderId="13" xfId="0" applyFont="1" applyFill="1" applyBorder="1" applyAlignment="1">
      <alignment horizontal="center"/>
    </xf>
    <xf numFmtId="0" fontId="3" fillId="9" borderId="14" xfId="0" applyFont="1" applyFill="1" applyBorder="1" applyAlignment="1">
      <alignment horizontal="center"/>
    </xf>
    <xf numFmtId="0" fontId="3" fillId="9" borderId="14" xfId="0" applyFont="1" applyFill="1" applyBorder="1" applyAlignment="1">
      <alignment horizontal="right"/>
    </xf>
    <xf numFmtId="0" fontId="3" fillId="9" borderId="25" xfId="0" applyFont="1" applyFill="1" applyBorder="1" applyAlignment="1">
      <alignment horizontal="center"/>
    </xf>
    <xf numFmtId="0" fontId="18" fillId="9" borderId="0" xfId="0" applyFont="1" applyFill="1" applyAlignment="1">
      <alignment wrapText="1"/>
    </xf>
    <xf numFmtId="0" fontId="8" fillId="9" borderId="13" xfId="0" applyFont="1" applyFill="1" applyBorder="1" applyAlignment="1">
      <alignment horizontal="left"/>
    </xf>
    <xf numFmtId="0" fontId="8" fillId="9" borderId="14" xfId="0" applyFont="1" applyFill="1" applyBorder="1" applyAlignment="1">
      <alignment horizontal="center"/>
    </xf>
    <xf numFmtId="0" fontId="8" fillId="9" borderId="4" xfId="0" applyFont="1" applyFill="1" applyBorder="1"/>
    <xf numFmtId="0" fontId="8" fillId="9" borderId="0" xfId="0" applyFont="1" applyFill="1"/>
    <xf numFmtId="0" fontId="11" fillId="9" borderId="0" xfId="0" applyFont="1" applyFill="1" applyAlignment="1">
      <alignment horizontal="right"/>
    </xf>
    <xf numFmtId="0" fontId="20" fillId="9" borderId="0" xfId="0" applyFont="1" applyFill="1" applyAlignment="1">
      <alignment horizontal="right"/>
    </xf>
    <xf numFmtId="166" fontId="11" fillId="9" borderId="0" xfId="2" applyNumberFormat="1" applyFont="1" applyFill="1" applyBorder="1" applyAlignment="1" applyProtection="1">
      <alignment horizontal="right"/>
    </xf>
    <xf numFmtId="44" fontId="8" fillId="9" borderId="0" xfId="2" applyFont="1" applyFill="1" applyBorder="1" applyAlignment="1" applyProtection="1"/>
    <xf numFmtId="44" fontId="11" fillId="9" borderId="26" xfId="0" applyNumberFormat="1" applyFont="1" applyFill="1" applyBorder="1"/>
    <xf numFmtId="0" fontId="9" fillId="9" borderId="0" xfId="0" applyFont="1" applyFill="1"/>
    <xf numFmtId="164" fontId="9" fillId="9" borderId="0" xfId="0" applyNumberFormat="1" applyFont="1" applyFill="1"/>
    <xf numFmtId="0" fontId="8" fillId="9" borderId="0" xfId="0" applyFont="1" applyFill="1" applyAlignment="1">
      <alignment horizontal="left" wrapText="1"/>
    </xf>
    <xf numFmtId="0" fontId="8" fillId="9" borderId="0" xfId="0" applyFont="1" applyFill="1" applyAlignment="1">
      <alignment wrapText="1"/>
    </xf>
    <xf numFmtId="0" fontId="8" fillId="9" borderId="0" xfId="0" applyFont="1" applyFill="1" applyAlignment="1">
      <alignment horizontal="right" wrapText="1"/>
    </xf>
    <xf numFmtId="0" fontId="8" fillId="9" borderId="12" xfId="0" applyFont="1" applyFill="1" applyBorder="1" applyAlignment="1">
      <alignment wrapText="1"/>
    </xf>
    <xf numFmtId="0" fontId="11" fillId="9" borderId="26" xfId="0" applyFont="1" applyFill="1" applyBorder="1"/>
    <xf numFmtId="0" fontId="0" fillId="9" borderId="0" xfId="0" applyFill="1" applyAlignment="1">
      <alignment horizontal="left"/>
    </xf>
    <xf numFmtId="0" fontId="11" fillId="9" borderId="4" xfId="0" applyFont="1" applyFill="1" applyBorder="1" applyAlignment="1">
      <alignment horizontal="right"/>
    </xf>
    <xf numFmtId="0" fontId="11" fillId="9" borderId="0" xfId="0" applyFont="1" applyFill="1" applyAlignment="1">
      <alignment horizontal="center" wrapText="1"/>
    </xf>
    <xf numFmtId="3" fontId="11" fillId="9" borderId="0" xfId="0" applyNumberFormat="1" applyFont="1" applyFill="1" applyAlignment="1">
      <alignment horizontal="right" wrapText="1"/>
    </xf>
    <xf numFmtId="167" fontId="11" fillId="9" borderId="0" xfId="2" applyNumberFormat="1" applyFont="1" applyFill="1" applyBorder="1" applyAlignment="1" applyProtection="1">
      <alignment horizontal="center" wrapText="1"/>
    </xf>
    <xf numFmtId="44" fontId="8" fillId="9" borderId="0" xfId="2" applyFont="1" applyFill="1" applyBorder="1" applyAlignment="1" applyProtection="1">
      <alignment horizontal="left" wrapText="1"/>
    </xf>
    <xf numFmtId="44" fontId="8" fillId="9" borderId="26" xfId="2" applyFont="1" applyFill="1" applyBorder="1" applyAlignment="1" applyProtection="1"/>
    <xf numFmtId="167" fontId="11" fillId="9" borderId="0" xfId="2" applyNumberFormat="1" applyFont="1" applyFill="1" applyBorder="1" applyProtection="1"/>
    <xf numFmtId="44" fontId="8" fillId="9" borderId="12" xfId="2" applyFont="1" applyFill="1" applyBorder="1" applyAlignment="1" applyProtection="1">
      <alignment horizontal="left" wrapText="1"/>
    </xf>
    <xf numFmtId="44" fontId="8" fillId="9" borderId="3" xfId="2" applyFont="1" applyFill="1" applyBorder="1" applyAlignment="1" applyProtection="1"/>
    <xf numFmtId="0" fontId="8" fillId="9" borderId="4" xfId="0" applyFont="1" applyFill="1" applyBorder="1" applyAlignment="1">
      <alignment horizontal="left"/>
    </xf>
    <xf numFmtId="166" fontId="11" fillId="9" borderId="0" xfId="2" applyNumberFormat="1" applyFont="1" applyFill="1" applyBorder="1" applyProtection="1"/>
    <xf numFmtId="0" fontId="11" fillId="9" borderId="4" xfId="0" applyFont="1" applyFill="1" applyBorder="1" applyAlignment="1">
      <alignment horizontal="left"/>
    </xf>
    <xf numFmtId="0" fontId="11" fillId="9" borderId="0" xfId="0" applyFont="1" applyFill="1" applyAlignment="1">
      <alignment horizontal="right" wrapText="1"/>
    </xf>
    <xf numFmtId="168" fontId="11" fillId="9" borderId="0" xfId="2" applyNumberFormat="1" applyFont="1" applyFill="1" applyBorder="1" applyProtection="1"/>
    <xf numFmtId="0" fontId="19" fillId="9" borderId="0" xfId="0" applyFont="1" applyFill="1" applyAlignment="1">
      <alignment horizontal="center" wrapText="1"/>
    </xf>
    <xf numFmtId="0" fontId="18" fillId="9" borderId="0" xfId="0" applyFont="1" applyFill="1" applyAlignment="1">
      <alignment horizontal="left" vertical="center" wrapText="1"/>
    </xf>
    <xf numFmtId="0" fontId="23" fillId="9" borderId="0" xfId="0" applyFont="1" applyFill="1" applyAlignment="1">
      <alignment horizontal="left"/>
    </xf>
    <xf numFmtId="0" fontId="21" fillId="9" borderId="0" xfId="0" applyFont="1" applyFill="1" applyAlignment="1">
      <alignment horizontal="right"/>
    </xf>
    <xf numFmtId="0" fontId="22" fillId="9" borderId="0" xfId="0" applyFont="1" applyFill="1"/>
    <xf numFmtId="0" fontId="24" fillId="9" borderId="0" xfId="0" applyFont="1" applyFill="1"/>
    <xf numFmtId="0" fontId="3" fillId="9" borderId="28" xfId="0" applyFont="1" applyFill="1" applyBorder="1" applyAlignment="1">
      <alignment horizontal="center"/>
    </xf>
    <xf numFmtId="0" fontId="3" fillId="9" borderId="29" xfId="0" applyFont="1" applyFill="1" applyBorder="1" applyAlignment="1">
      <alignment horizontal="center"/>
    </xf>
    <xf numFmtId="0" fontId="3" fillId="9" borderId="29" xfId="0" applyFont="1" applyFill="1" applyBorder="1" applyAlignment="1">
      <alignment horizontal="right"/>
    </xf>
    <xf numFmtId="0" fontId="3" fillId="9" borderId="30" xfId="0" applyFont="1" applyFill="1" applyBorder="1" applyAlignment="1">
      <alignment horizontal="center"/>
    </xf>
    <xf numFmtId="3" fontId="11" fillId="9" borderId="0" xfId="0" applyNumberFormat="1" applyFont="1" applyFill="1" applyAlignment="1">
      <alignment horizontal="right"/>
    </xf>
    <xf numFmtId="167" fontId="11" fillId="9" borderId="0" xfId="2" applyNumberFormat="1" applyFont="1" applyFill="1" applyBorder="1" applyAlignment="1" applyProtection="1">
      <alignment horizontal="right"/>
    </xf>
    <xf numFmtId="44" fontId="8" fillId="9" borderId="0" xfId="2" applyFont="1" applyFill="1" applyBorder="1" applyAlignment="1" applyProtection="1">
      <alignment horizontal="right"/>
    </xf>
    <xf numFmtId="44" fontId="8" fillId="9" borderId="0" xfId="2" applyFont="1" applyFill="1" applyBorder="1" applyAlignment="1" applyProtection="1">
      <alignment horizontal="center"/>
    </xf>
    <xf numFmtId="44" fontId="31" fillId="9" borderId="0" xfId="0" applyNumberFormat="1" applyFont="1" applyFill="1" applyAlignment="1">
      <alignment horizontal="left" vertical="center" wrapText="1"/>
    </xf>
    <xf numFmtId="0" fontId="8" fillId="9" borderId="0" xfId="0" applyFont="1" applyFill="1" applyAlignment="1">
      <alignment horizontal="left"/>
    </xf>
    <xf numFmtId="169" fontId="9" fillId="9" borderId="0" xfId="0" applyNumberFormat="1" applyFont="1" applyFill="1"/>
    <xf numFmtId="0" fontId="26" fillId="9" borderId="0" xfId="6" applyFont="1" applyFill="1" applyAlignment="1" applyProtection="1"/>
    <xf numFmtId="169" fontId="2" fillId="9" borderId="0" xfId="0" applyNumberFormat="1" applyFont="1" applyFill="1"/>
    <xf numFmtId="4" fontId="11" fillId="9" borderId="0" xfId="0" applyNumberFormat="1" applyFont="1" applyFill="1" applyAlignment="1">
      <alignment horizontal="right"/>
    </xf>
    <xf numFmtId="44" fontId="8" fillId="9" borderId="26" xfId="2" applyFont="1" applyFill="1" applyBorder="1" applyAlignment="1" applyProtection="1">
      <alignment horizontal="center"/>
    </xf>
    <xf numFmtId="2" fontId="0" fillId="9" borderId="0" xfId="0" applyNumberFormat="1" applyFill="1"/>
    <xf numFmtId="2" fontId="2" fillId="9" borderId="0" xfId="0" applyNumberFormat="1" applyFont="1" applyFill="1"/>
    <xf numFmtId="0" fontId="27" fillId="9" borderId="0" xfId="0" applyFont="1" applyFill="1"/>
    <xf numFmtId="0" fontId="8" fillId="9" borderId="0" xfId="0" applyFont="1" applyFill="1" applyAlignment="1">
      <alignment horizontal="right"/>
    </xf>
    <xf numFmtId="0" fontId="11" fillId="9" borderId="0" xfId="0" applyFont="1" applyFill="1" applyAlignment="1">
      <alignment horizontal="center"/>
    </xf>
    <xf numFmtId="0" fontId="4" fillId="9" borderId="0" xfId="0" applyFont="1" applyFill="1"/>
    <xf numFmtId="44" fontId="8" fillId="9" borderId="0" xfId="2" applyFont="1" applyFill="1" applyBorder="1" applyProtection="1"/>
    <xf numFmtId="0" fontId="29" fillId="9" borderId="0" xfId="0" applyFont="1" applyFill="1" applyAlignment="1">
      <alignment vertical="center" wrapText="1"/>
    </xf>
    <xf numFmtId="0" fontId="2" fillId="9" borderId="0" xfId="0" applyFont="1" applyFill="1" applyAlignment="1">
      <alignment horizontal="right" vertical="center" wrapText="1"/>
    </xf>
    <xf numFmtId="14" fontId="2" fillId="9" borderId="0" xfId="0" applyNumberFormat="1" applyFont="1" applyFill="1" applyAlignment="1">
      <alignment horizontal="left" vertical="center" wrapText="1"/>
    </xf>
    <xf numFmtId="0" fontId="2" fillId="9" borderId="0" xfId="0" applyFont="1" applyFill="1" applyAlignment="1">
      <alignment vertical="center" wrapText="1"/>
    </xf>
    <xf numFmtId="0" fontId="0" fillId="9" borderId="0" xfId="0" applyFill="1" applyAlignment="1">
      <alignment horizontal="right"/>
    </xf>
    <xf numFmtId="0" fontId="9" fillId="5" borderId="0" xfId="0" applyFont="1" applyFill="1"/>
    <xf numFmtId="0" fontId="8" fillId="3" borderId="9" xfId="0" applyFont="1" applyFill="1" applyBorder="1" applyAlignment="1">
      <alignment horizontal="left"/>
    </xf>
    <xf numFmtId="0" fontId="11" fillId="3" borderId="2" xfId="0" applyFont="1" applyFill="1" applyBorder="1"/>
    <xf numFmtId="3" fontId="11" fillId="3" borderId="2" xfId="0" applyNumberFormat="1" applyFont="1" applyFill="1" applyBorder="1" applyAlignment="1">
      <alignment horizontal="right"/>
    </xf>
    <xf numFmtId="0" fontId="11" fillId="3" borderId="2" xfId="0" applyFont="1" applyFill="1" applyBorder="1" applyAlignment="1">
      <alignment horizontal="right" wrapText="1"/>
    </xf>
    <xf numFmtId="166" fontId="11" fillId="3" borderId="2" xfId="2" applyNumberFormat="1" applyFont="1" applyFill="1" applyBorder="1" applyAlignment="1" applyProtection="1">
      <alignment horizontal="right"/>
    </xf>
    <xf numFmtId="0" fontId="21" fillId="3" borderId="2" xfId="0" applyFont="1" applyFill="1" applyBorder="1" applyAlignment="1">
      <alignment horizontal="right"/>
    </xf>
    <xf numFmtId="44" fontId="8" fillId="3" borderId="27" xfId="2" applyFont="1" applyFill="1" applyBorder="1" applyAlignment="1" applyProtection="1">
      <alignment horizontal="center"/>
    </xf>
    <xf numFmtId="44" fontId="8" fillId="10" borderId="0" xfId="0" applyNumberFormat="1" applyFont="1" applyFill="1"/>
    <xf numFmtId="0" fontId="6" fillId="9" borderId="0" xfId="0" applyFont="1" applyFill="1"/>
    <xf numFmtId="167" fontId="2" fillId="0" borderId="3" xfId="2" applyNumberFormat="1" applyFont="1" applyFill="1" applyBorder="1" applyAlignment="1">
      <alignment wrapText="1"/>
    </xf>
    <xf numFmtId="0" fontId="2" fillId="0" borderId="1" xfId="0" applyFont="1" applyBorder="1" applyAlignment="1">
      <alignment horizontal="center" wrapText="1"/>
    </xf>
    <xf numFmtId="167" fontId="2" fillId="7" borderId="0" xfId="2" applyNumberFormat="1" applyFont="1" applyFill="1" applyBorder="1" applyAlignment="1">
      <alignment wrapText="1"/>
    </xf>
    <xf numFmtId="166" fontId="2" fillId="7" borderId="0" xfId="2" applyNumberFormat="1" applyFont="1" applyFill="1" applyBorder="1" applyAlignment="1">
      <alignment wrapText="1"/>
    </xf>
    <xf numFmtId="166" fontId="2" fillId="0" borderId="0" xfId="2" applyNumberFormat="1" applyFont="1" applyFill="1" applyBorder="1" applyAlignment="1">
      <alignment wrapText="1"/>
    </xf>
    <xf numFmtId="10" fontId="2" fillId="0" borderId="2" xfId="2" applyNumberFormat="1" applyFont="1" applyFill="1" applyBorder="1" applyAlignment="1">
      <alignment wrapText="1"/>
    </xf>
    <xf numFmtId="14" fontId="19" fillId="9" borderId="0" xfId="0" applyNumberFormat="1" applyFont="1" applyFill="1" applyAlignment="1">
      <alignment vertical="center" wrapText="1"/>
    </xf>
    <xf numFmtId="0" fontId="19" fillId="9" borderId="0" xfId="0" applyFont="1" applyFill="1" applyAlignment="1">
      <alignment horizontal="center" vertical="center" wrapText="1"/>
    </xf>
    <xf numFmtId="0" fontId="19" fillId="9" borderId="0" xfId="0" applyFont="1" applyFill="1" applyAlignment="1">
      <alignment horizontal="center" vertical="center" wrapText="1"/>
    </xf>
    <xf numFmtId="44" fontId="8" fillId="3" borderId="12" xfId="2" applyFont="1" applyFill="1" applyBorder="1" applyAlignment="1" applyProtection="1"/>
    <xf numFmtId="44" fontId="8" fillId="3" borderId="52" xfId="2" applyFont="1" applyFill="1" applyBorder="1" applyAlignment="1" applyProtection="1"/>
    <xf numFmtId="44" fontId="8" fillId="9" borderId="53" xfId="2" applyFont="1" applyFill="1" applyBorder="1" applyAlignment="1" applyProtection="1">
      <alignment horizontal="left" wrapText="1"/>
    </xf>
    <xf numFmtId="164" fontId="16" fillId="9" borderId="0" xfId="0" applyNumberFormat="1" applyFont="1" applyFill="1" applyAlignment="1">
      <alignment horizontal="right"/>
    </xf>
    <xf numFmtId="0" fontId="5" fillId="9" borderId="0" xfId="0" applyFont="1" applyFill="1" applyAlignment="1">
      <alignment horizontal="center"/>
    </xf>
    <xf numFmtId="0" fontId="12" fillId="9" borderId="0" xfId="0" applyFont="1" applyFill="1" applyAlignment="1">
      <alignment horizontal="center"/>
    </xf>
    <xf numFmtId="0" fontId="2" fillId="9" borderId="0" xfId="0" applyFont="1" applyFill="1" applyAlignment="1">
      <alignment horizontal="left" vertical="center" wrapText="1"/>
    </xf>
    <xf numFmtId="0" fontId="7" fillId="8" borderId="0" xfId="0" applyFont="1" applyFill="1" applyAlignment="1">
      <alignment horizontal="left" vertical="center" wrapText="1"/>
    </xf>
    <xf numFmtId="0" fontId="13" fillId="9" borderId="2" xfId="0" applyFont="1" applyFill="1" applyBorder="1" applyAlignment="1">
      <alignment horizontal="center"/>
    </xf>
    <xf numFmtId="0" fontId="13" fillId="9" borderId="0" xfId="0" applyFont="1" applyFill="1" applyAlignment="1">
      <alignment horizontal="center" wrapText="1"/>
    </xf>
    <xf numFmtId="0" fontId="4" fillId="9" borderId="0" xfId="0" applyFont="1" applyFill="1" applyAlignment="1">
      <alignment horizontal="center" vertical="center" wrapText="1"/>
    </xf>
    <xf numFmtId="1" fontId="30" fillId="10" borderId="19" xfId="1" applyNumberFormat="1" applyFont="1" applyFill="1" applyBorder="1" applyAlignment="1" applyProtection="1">
      <alignment horizontal="center"/>
      <protection locked="0"/>
    </xf>
    <xf numFmtId="0" fontId="20" fillId="10" borderId="16" xfId="0" applyFont="1" applyFill="1" applyBorder="1" applyAlignment="1" applyProtection="1">
      <alignment horizontal="center"/>
      <protection locked="0"/>
    </xf>
    <xf numFmtId="0" fontId="5" fillId="9" borderId="0" xfId="0" applyFont="1" applyFill="1" applyAlignment="1">
      <alignment horizontal="center" vertical="center" wrapText="1"/>
    </xf>
    <xf numFmtId="1" fontId="8" fillId="10" borderId="7" xfId="1" applyNumberFormat="1" applyFont="1" applyFill="1" applyBorder="1" applyAlignment="1" applyProtection="1">
      <alignment horizontal="center"/>
      <protection locked="0"/>
    </xf>
    <xf numFmtId="1" fontId="8" fillId="10" borderId="21" xfId="1" applyNumberFormat="1" applyFont="1" applyFill="1" applyBorder="1" applyAlignment="1" applyProtection="1">
      <alignment horizontal="center"/>
      <protection locked="0"/>
    </xf>
    <xf numFmtId="3" fontId="8" fillId="10" borderId="23" xfId="1" applyNumberFormat="1" applyFont="1" applyFill="1" applyBorder="1" applyAlignment="1" applyProtection="1">
      <alignment horizontal="center"/>
      <protection locked="0"/>
    </xf>
    <xf numFmtId="3" fontId="8" fillId="10" borderId="24" xfId="1" applyNumberFormat="1" applyFont="1" applyFill="1" applyBorder="1" applyAlignment="1" applyProtection="1">
      <alignment horizontal="center"/>
      <protection locked="0"/>
    </xf>
    <xf numFmtId="0" fontId="19" fillId="9" borderId="0" xfId="0" applyFont="1" applyFill="1" applyAlignment="1">
      <alignment horizontal="center" vertical="center" wrapText="1"/>
    </xf>
    <xf numFmtId="0" fontId="21" fillId="3" borderId="9" xfId="0" applyFont="1" applyFill="1" applyBorder="1" applyAlignment="1">
      <alignment horizontal="right"/>
    </xf>
    <xf numFmtId="0" fontId="21" fillId="3" borderId="2" xfId="0" applyFont="1" applyFill="1" applyBorder="1" applyAlignment="1">
      <alignment horizontal="right"/>
    </xf>
    <xf numFmtId="8" fontId="0" fillId="9" borderId="0" xfId="0" applyNumberFormat="1" applyFill="1" applyAlignment="1">
      <alignment horizontal="right"/>
    </xf>
    <xf numFmtId="0" fontId="8" fillId="9" borderId="4" xfId="0" applyFont="1" applyFill="1" applyBorder="1" applyAlignment="1">
      <alignment horizontal="left" wrapText="1"/>
    </xf>
    <xf numFmtId="0" fontId="8" fillId="9" borderId="0" xfId="0" applyFont="1" applyFill="1" applyAlignment="1">
      <alignment horizontal="left" wrapText="1"/>
    </xf>
    <xf numFmtId="0" fontId="18" fillId="9" borderId="0" xfId="0" applyFont="1" applyFill="1" applyAlignment="1">
      <alignment horizontal="left" vertical="center" wrapText="1"/>
    </xf>
    <xf numFmtId="0" fontId="21" fillId="3" borderId="4" xfId="0" applyFont="1" applyFill="1" applyBorder="1" applyAlignment="1">
      <alignment horizontal="right"/>
    </xf>
    <xf numFmtId="0" fontId="21" fillId="3" borderId="0" xfId="0" applyFont="1" applyFill="1" applyBorder="1" applyAlignment="1">
      <alignment horizontal="right"/>
    </xf>
    <xf numFmtId="0" fontId="2" fillId="9" borderId="0" xfId="0" applyFont="1" applyFill="1" applyAlignment="1">
      <alignment horizontal="center" vertical="center" wrapText="1"/>
    </xf>
    <xf numFmtId="0" fontId="10" fillId="9" borderId="0" xfId="6" applyFill="1" applyAlignment="1" applyProtection="1">
      <alignment horizontal="left" vertical="center" wrapText="1"/>
    </xf>
    <xf numFmtId="0" fontId="0" fillId="9" borderId="0" xfId="0" applyFill="1" applyAlignment="1">
      <alignment horizontal="left" vertical="center" wrapText="1"/>
    </xf>
    <xf numFmtId="14" fontId="19" fillId="9" borderId="0" xfId="0" applyNumberFormat="1" applyFont="1" applyFill="1" applyAlignment="1">
      <alignment horizontal="center" vertical="center" wrapText="1"/>
    </xf>
    <xf numFmtId="0" fontId="25" fillId="9" borderId="0" xfId="0" applyFont="1" applyFill="1" applyAlignment="1">
      <alignment horizontal="left" vertical="center" wrapText="1"/>
    </xf>
    <xf numFmtId="0" fontId="6" fillId="9" borderId="0" xfId="0" applyFont="1" applyFill="1" applyAlignment="1">
      <alignment horizontal="left"/>
    </xf>
    <xf numFmtId="0" fontId="8" fillId="10" borderId="0" xfId="0" applyFont="1" applyFill="1" applyAlignment="1">
      <alignment horizontal="right"/>
    </xf>
    <xf numFmtId="0" fontId="28" fillId="9" borderId="0" xfId="0" applyFont="1" applyFill="1" applyAlignment="1">
      <alignment horizontal="left" vertical="center" wrapText="1"/>
    </xf>
    <xf numFmtId="0" fontId="29" fillId="9" borderId="0" xfId="0" applyFont="1" applyFill="1" applyAlignment="1">
      <alignment horizontal="left" vertical="center" wrapText="1"/>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0" borderId="11" xfId="0" applyFont="1" applyBorder="1" applyAlignment="1">
      <alignment horizontal="center" wrapText="1"/>
    </xf>
    <xf numFmtId="0" fontId="3" fillId="0" borderId="20" xfId="0" applyFont="1" applyBorder="1" applyAlignment="1">
      <alignment horizontal="center" wrapText="1"/>
    </xf>
    <xf numFmtId="0" fontId="3" fillId="0" borderId="7" xfId="0" applyFont="1" applyBorder="1" applyAlignment="1">
      <alignment horizontal="center" wrapText="1"/>
    </xf>
    <xf numFmtId="0" fontId="3" fillId="0" borderId="21" xfId="0" applyFont="1" applyBorder="1" applyAlignment="1">
      <alignment horizontal="center" wrapText="1"/>
    </xf>
    <xf numFmtId="0" fontId="3" fillId="2" borderId="28" xfId="0" applyFont="1" applyFill="1" applyBorder="1" applyAlignment="1">
      <alignment horizontal="center" wrapText="1"/>
    </xf>
    <xf numFmtId="0" fontId="3" fillId="2" borderId="29" xfId="0" applyFont="1" applyFill="1" applyBorder="1" applyAlignment="1">
      <alignment horizontal="center" wrapText="1"/>
    </xf>
    <xf numFmtId="0" fontId="3" fillId="2" borderId="31" xfId="0" applyFont="1" applyFill="1" applyBorder="1" applyAlignment="1">
      <alignment horizontal="center" wrapText="1"/>
    </xf>
    <xf numFmtId="0" fontId="3" fillId="0" borderId="15"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3" fillId="3" borderId="28" xfId="0" applyFont="1" applyFill="1" applyBorder="1" applyAlignment="1">
      <alignment horizontal="center" wrapText="1"/>
    </xf>
    <xf numFmtId="0" fontId="3" fillId="3" borderId="31" xfId="0" applyFont="1" applyFill="1" applyBorder="1" applyAlignment="1">
      <alignment horizontal="center" wrapText="1"/>
    </xf>
  </cellXfs>
  <cellStyles count="8">
    <cellStyle name="Comma" xfId="1" builtinId="3"/>
    <cellStyle name="Comma 2" xfId="5" xr:uid="{00000000-0005-0000-0000-000001000000}"/>
    <cellStyle name="Currency" xfId="2" builtinId="4"/>
    <cellStyle name="Currency 2" xfId="4" xr:uid="{00000000-0005-0000-0000-000003000000}"/>
    <cellStyle name="Hyperlink" xfId="6" builtinId="8"/>
    <cellStyle name="Normal" xfId="0" builtinId="0"/>
    <cellStyle name="Normal 2" xfId="3" xr:uid="{00000000-0005-0000-0000-000005000000}"/>
    <cellStyle name="Normal 3" xfId="7" xr:uid="{FE5AA5F1-466A-4072-A952-FB812E7BF1D9}"/>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3</xdr:col>
      <xdr:colOff>533042</xdr:colOff>
      <xdr:row>2</xdr:row>
      <xdr:rowOff>152400</xdr:rowOff>
    </xdr:from>
    <xdr:to>
      <xdr:col>18</xdr:col>
      <xdr:colOff>369035</xdr:colOff>
      <xdr:row>43</xdr:row>
      <xdr:rowOff>75185</xdr:rowOff>
    </xdr:to>
    <xdr:pic>
      <xdr:nvPicPr>
        <xdr:cNvPr id="2" name="Picture 1">
          <a:extLst>
            <a:ext uri="{FF2B5EF4-FFF2-40B4-BE49-F238E27FC236}">
              <a16:creationId xmlns:a16="http://schemas.microsoft.com/office/drawing/2014/main" id="{645150D5-26C0-E4C4-C337-AB53BE01B4E5}"/>
            </a:ext>
          </a:extLst>
        </xdr:cNvPr>
        <xdr:cNvPicPr>
          <a:picLocks noChangeAspect="1"/>
        </xdr:cNvPicPr>
      </xdr:nvPicPr>
      <xdr:blipFill>
        <a:blip xmlns:r="http://schemas.openxmlformats.org/officeDocument/2006/relationships" r:embed="rId1"/>
        <a:stretch>
          <a:fillRect/>
        </a:stretch>
      </xdr:blipFill>
      <xdr:spPr>
        <a:xfrm>
          <a:off x="2361842" y="476250"/>
          <a:ext cx="8979993" cy="6561710"/>
        </a:xfrm>
        <a:prstGeom prst="rect">
          <a:avLst/>
        </a:prstGeom>
      </xdr:spPr>
    </xdr:pic>
    <xdr:clientData/>
  </xdr:twoCellAnchor>
  <xdr:twoCellAnchor>
    <xdr:from>
      <xdr:col>0</xdr:col>
      <xdr:colOff>247650</xdr:colOff>
      <xdr:row>16</xdr:row>
      <xdr:rowOff>142875</xdr:rowOff>
    </xdr:from>
    <xdr:to>
      <xdr:col>3</xdr:col>
      <xdr:colOff>309765</xdr:colOff>
      <xdr:row>18</xdr:row>
      <xdr:rowOff>63601</xdr:rowOff>
    </xdr:to>
    <xdr:sp macro="" textlink="">
      <xdr:nvSpPr>
        <xdr:cNvPr id="3" name="Right Arrow Callout 5">
          <a:extLst>
            <a:ext uri="{FF2B5EF4-FFF2-40B4-BE49-F238E27FC236}">
              <a16:creationId xmlns:a16="http://schemas.microsoft.com/office/drawing/2014/main" id="{C226CD7E-FB4F-4FC7-8C8F-79DEF3947C69}"/>
            </a:ext>
          </a:extLst>
        </xdr:cNvPr>
        <xdr:cNvSpPr/>
      </xdr:nvSpPr>
      <xdr:spPr>
        <a:xfrm>
          <a:off x="247650" y="2733675"/>
          <a:ext cx="1890915"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18</xdr:col>
      <xdr:colOff>361950</xdr:colOff>
      <xdr:row>3</xdr:row>
      <xdr:rowOff>47625</xdr:rowOff>
    </xdr:from>
    <xdr:to>
      <xdr:col>21</xdr:col>
      <xdr:colOff>522236</xdr:colOff>
      <xdr:row>4</xdr:row>
      <xdr:rowOff>133349</xdr:rowOff>
    </xdr:to>
    <xdr:sp macro="" textlink="">
      <xdr:nvSpPr>
        <xdr:cNvPr id="4" name="Left Arrow Callout 4">
          <a:extLst>
            <a:ext uri="{FF2B5EF4-FFF2-40B4-BE49-F238E27FC236}">
              <a16:creationId xmlns:a16="http://schemas.microsoft.com/office/drawing/2014/main" id="{753B6A1E-0981-4DA7-9BE1-CAC17B99FB69}"/>
            </a:ext>
          </a:extLst>
        </xdr:cNvPr>
        <xdr:cNvSpPr/>
      </xdr:nvSpPr>
      <xdr:spPr>
        <a:xfrm>
          <a:off x="11334750" y="533400"/>
          <a:ext cx="1989086" cy="247649"/>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xdr:from>
      <xdr:col>18</xdr:col>
      <xdr:colOff>542925</xdr:colOff>
      <xdr:row>26</xdr:row>
      <xdr:rowOff>133350</xdr:rowOff>
    </xdr:from>
    <xdr:to>
      <xdr:col>22</xdr:col>
      <xdr:colOff>531761</xdr:colOff>
      <xdr:row>29</xdr:row>
      <xdr:rowOff>114935</xdr:rowOff>
    </xdr:to>
    <xdr:sp macro="" textlink="">
      <xdr:nvSpPr>
        <xdr:cNvPr id="9" name="Left Arrow Callout 4">
          <a:extLst>
            <a:ext uri="{FF2B5EF4-FFF2-40B4-BE49-F238E27FC236}">
              <a16:creationId xmlns:a16="http://schemas.microsoft.com/office/drawing/2014/main" id="{BEDFAB8A-183D-4AEE-BEDE-E204A25C0026}"/>
            </a:ext>
          </a:extLst>
        </xdr:cNvPr>
        <xdr:cNvSpPr/>
      </xdr:nvSpPr>
      <xdr:spPr>
        <a:xfrm>
          <a:off x="11515725" y="4343400"/>
          <a:ext cx="24272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323850</xdr:colOff>
      <xdr:row>38</xdr:row>
      <xdr:rowOff>85725</xdr:rowOff>
    </xdr:from>
    <xdr:to>
      <xdr:col>3</xdr:col>
      <xdr:colOff>433994</xdr:colOff>
      <xdr:row>40</xdr:row>
      <xdr:rowOff>32384</xdr:rowOff>
    </xdr:to>
    <xdr:sp macro="" textlink="">
      <xdr:nvSpPr>
        <xdr:cNvPr id="10" name="Right Arrow Callout 6">
          <a:extLst>
            <a:ext uri="{FF2B5EF4-FFF2-40B4-BE49-F238E27FC236}">
              <a16:creationId xmlns:a16="http://schemas.microsoft.com/office/drawing/2014/main" id="{49441E04-3625-43C7-A169-EF6EDF5E73FA}"/>
            </a:ext>
          </a:extLst>
        </xdr:cNvPr>
        <xdr:cNvSpPr/>
      </xdr:nvSpPr>
      <xdr:spPr>
        <a:xfrm>
          <a:off x="323850" y="6238875"/>
          <a:ext cx="19389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editAs="oneCell">
    <xdr:from>
      <xdr:col>3</xdr:col>
      <xdr:colOff>533042</xdr:colOff>
      <xdr:row>2</xdr:row>
      <xdr:rowOff>133350</xdr:rowOff>
    </xdr:from>
    <xdr:to>
      <xdr:col>18</xdr:col>
      <xdr:colOff>93804</xdr:colOff>
      <xdr:row>43</xdr:row>
      <xdr:rowOff>94376</xdr:rowOff>
    </xdr:to>
    <xdr:pic>
      <xdr:nvPicPr>
        <xdr:cNvPr id="5" name="Picture 4">
          <a:extLst>
            <a:ext uri="{FF2B5EF4-FFF2-40B4-BE49-F238E27FC236}">
              <a16:creationId xmlns:a16="http://schemas.microsoft.com/office/drawing/2014/main" id="{77AA61CE-E020-BB16-E212-866902DEE122}"/>
            </a:ext>
          </a:extLst>
        </xdr:cNvPr>
        <xdr:cNvPicPr>
          <a:picLocks noChangeAspect="1"/>
        </xdr:cNvPicPr>
      </xdr:nvPicPr>
      <xdr:blipFill>
        <a:blip xmlns:r="http://schemas.openxmlformats.org/officeDocument/2006/relationships" r:embed="rId2"/>
        <a:stretch>
          <a:fillRect/>
        </a:stretch>
      </xdr:blipFill>
      <xdr:spPr>
        <a:xfrm>
          <a:off x="2361842" y="476250"/>
          <a:ext cx="8704762" cy="69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2456549B-264E-4DA7-AF5A-149EC7F6F505}"/>
            </a:ext>
          </a:extLst>
        </xdr:cNvPr>
        <xdr:cNvSpPr/>
      </xdr:nvSpPr>
      <xdr:spPr>
        <a:xfrm>
          <a:off x="8050530" y="971550"/>
          <a:ext cx="186499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3D95E842-C172-40EE-94AC-19C4BBB89D4D}"/>
            </a:ext>
          </a:extLst>
        </xdr:cNvPr>
        <xdr:cNvSpPr txBox="1"/>
      </xdr:nvSpPr>
      <xdr:spPr>
        <a:xfrm>
          <a:off x="624840" y="502920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editAs="oneCell">
    <xdr:from>
      <xdr:col>3</xdr:col>
      <xdr:colOff>158785</xdr:colOff>
      <xdr:row>1</xdr:row>
      <xdr:rowOff>157106</xdr:rowOff>
    </xdr:from>
    <xdr:to>
      <xdr:col>17</xdr:col>
      <xdr:colOff>554578</xdr:colOff>
      <xdr:row>36</xdr:row>
      <xdr:rowOff>155202</xdr:rowOff>
    </xdr:to>
    <xdr:pic>
      <xdr:nvPicPr>
        <xdr:cNvPr id="11" name="Picture 10">
          <a:extLst>
            <a:ext uri="{FF2B5EF4-FFF2-40B4-BE49-F238E27FC236}">
              <a16:creationId xmlns:a16="http://schemas.microsoft.com/office/drawing/2014/main" id="{65325018-9AF9-4C57-A1B5-B4AB74D557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1373" y="325194"/>
          <a:ext cx="9186920" cy="5881184"/>
        </a:xfrm>
        <a:prstGeom prst="rect">
          <a:avLst/>
        </a:prstGeom>
      </xdr:spPr>
    </xdr:pic>
    <xdr:clientData/>
  </xdr:twoCellAnchor>
  <xdr:twoCellAnchor>
    <xdr:from>
      <xdr:col>17</xdr:col>
      <xdr:colOff>390178</xdr:colOff>
      <xdr:row>16</xdr:row>
      <xdr:rowOff>102289</xdr:rowOff>
    </xdr:from>
    <xdr:to>
      <xdr:col>21</xdr:col>
      <xdr:colOff>382189</xdr:colOff>
      <xdr:row>19</xdr:row>
      <xdr:rowOff>44824</xdr:rowOff>
    </xdr:to>
    <xdr:sp macro="" textlink="">
      <xdr:nvSpPr>
        <xdr:cNvPr id="5" name="Left Arrow Callout 4">
          <a:extLst>
            <a:ext uri="{FF2B5EF4-FFF2-40B4-BE49-F238E27FC236}">
              <a16:creationId xmlns:a16="http://schemas.microsoft.com/office/drawing/2014/main" id="{61FF941B-7F37-4E57-9FA7-D05B8A1F7A23}"/>
            </a:ext>
          </a:extLst>
        </xdr:cNvPr>
        <xdr:cNvSpPr/>
      </xdr:nvSpPr>
      <xdr:spPr>
        <a:xfrm>
          <a:off x="11058178" y="2791701"/>
          <a:ext cx="2502129" cy="446799"/>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171898</xdr:colOff>
      <xdr:row>2</xdr:row>
      <xdr:rowOff>93783</xdr:rowOff>
    </xdr:from>
    <xdr:to>
      <xdr:col>3</xdr:col>
      <xdr:colOff>254794</xdr:colOff>
      <xdr:row>4</xdr:row>
      <xdr:rowOff>44823</xdr:rowOff>
    </xdr:to>
    <xdr:sp macro="" textlink="">
      <xdr:nvSpPr>
        <xdr:cNvPr id="8" name="Right Arrow Callout 7">
          <a:extLst>
            <a:ext uri="{FF2B5EF4-FFF2-40B4-BE49-F238E27FC236}">
              <a16:creationId xmlns:a16="http://schemas.microsoft.com/office/drawing/2014/main" id="{04712ED9-111E-46E0-B869-B9381B84E1E6}"/>
            </a:ext>
          </a:extLst>
        </xdr:cNvPr>
        <xdr:cNvSpPr/>
      </xdr:nvSpPr>
      <xdr:spPr>
        <a:xfrm>
          <a:off x="171898" y="429959"/>
          <a:ext cx="1965484" cy="287217"/>
        </a:xfrm>
        <a:prstGeom prst="rightArrowCallout">
          <a:avLst/>
        </a:prstGeom>
        <a:solidFill>
          <a:schemeClr val="bg2"/>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a:t>
          </a:r>
          <a:r>
            <a:rPr lang="en-US" sz="1000" b="1" baseline="0">
              <a:solidFill>
                <a:sysClr val="windowText" lastClr="000000"/>
              </a:solidFill>
            </a:rPr>
            <a:t> </a:t>
          </a:r>
          <a:r>
            <a:rPr lang="en-US" sz="1000" b="1">
              <a:solidFill>
                <a:sysClr val="windowText" lastClr="000000"/>
              </a:solidFill>
            </a:rPr>
            <a:t>#1</a:t>
          </a:r>
        </a:p>
      </xdr:txBody>
    </xdr:sp>
    <xdr:clientData/>
  </xdr:twoCellAnchor>
  <xdr:twoCellAnchor>
    <xdr:from>
      <xdr:col>0</xdr:col>
      <xdr:colOff>209693</xdr:colOff>
      <xdr:row>26</xdr:row>
      <xdr:rowOff>141613</xdr:rowOff>
    </xdr:from>
    <xdr:to>
      <xdr:col>3</xdr:col>
      <xdr:colOff>230302</xdr:colOff>
      <xdr:row>28</xdr:row>
      <xdr:rowOff>104775</xdr:rowOff>
    </xdr:to>
    <xdr:sp macro="" textlink="">
      <xdr:nvSpPr>
        <xdr:cNvPr id="7" name="Right Arrow Callout 6">
          <a:extLst>
            <a:ext uri="{FF2B5EF4-FFF2-40B4-BE49-F238E27FC236}">
              <a16:creationId xmlns:a16="http://schemas.microsoft.com/office/drawing/2014/main" id="{4124E1A5-F343-4AEC-BC88-B2E15115B4C7}"/>
            </a:ext>
          </a:extLst>
        </xdr:cNvPr>
        <xdr:cNvSpPr/>
      </xdr:nvSpPr>
      <xdr:spPr>
        <a:xfrm>
          <a:off x="209693" y="4599313"/>
          <a:ext cx="1906559" cy="306062"/>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a:solidFill>
                <a:sysClr val="windowText" lastClr="000000"/>
              </a:solidFill>
            </a:rPr>
            <a:t>Required Field #3</a:t>
          </a:r>
        </a:p>
      </xdr:txBody>
    </xdr:sp>
    <xdr:clientData/>
  </xdr:twoCellAnchor>
  <xdr:twoCellAnchor>
    <xdr:from>
      <xdr:col>0</xdr:col>
      <xdr:colOff>189552</xdr:colOff>
      <xdr:row>23</xdr:row>
      <xdr:rowOff>93814</xdr:rowOff>
    </xdr:from>
    <xdr:to>
      <xdr:col>3</xdr:col>
      <xdr:colOff>239602</xdr:colOff>
      <xdr:row>25</xdr:row>
      <xdr:rowOff>47746</xdr:rowOff>
    </xdr:to>
    <xdr:sp macro="" textlink="">
      <xdr:nvSpPr>
        <xdr:cNvPr id="6" name="Right Arrow Callout 5">
          <a:extLst>
            <a:ext uri="{FF2B5EF4-FFF2-40B4-BE49-F238E27FC236}">
              <a16:creationId xmlns:a16="http://schemas.microsoft.com/office/drawing/2014/main" id="{9B86FFCD-7DA1-4CAA-941F-0129E156A9D1}"/>
            </a:ext>
          </a:extLst>
        </xdr:cNvPr>
        <xdr:cNvSpPr/>
      </xdr:nvSpPr>
      <xdr:spPr>
        <a:xfrm>
          <a:off x="189552" y="3959843"/>
          <a:ext cx="1932638" cy="290109"/>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jdata02\ojcsfs01\Users\kimb047\Desktop\Kim's%20Quality%20Work\Spreadsheet%20Validation%20&amp;%20requested%20calculations\WebRateWorksheet-2018_07_01,%20k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ominionenergyo365-my.sharepoint.com/Billing%20Services%20Planning%20and%20Analysis/Quality%20Control/Rate%20Changes/Rate%20Worksheets/Corey/WebRateWorksheet-2020_11_01%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Old Help"/>
      <sheetName val="Proration_Messages"/>
      <sheetName val="Sheet1"/>
      <sheetName val="Old Sample Bill"/>
      <sheetName val="Revised Sample Bill"/>
      <sheetName val="Sheet2"/>
      <sheetName val="Sheet3"/>
      <sheetName val="Help OLD"/>
      <sheetName val=" Sample Bill "/>
      <sheetName val="Help"/>
      <sheetName val="Rate Updat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m.com/dominion-virginia-power/customer-service/your-bill/understanding-your-bill.jsp" TargetMode="External"/><Relationship Id="rId1" Type="http://schemas.openxmlformats.org/officeDocument/2006/relationships/hyperlink" Target="http://www.dom.com/dominion-virginia-power/customer-service/rates-and-tariffs/index.js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E2FD2-75CC-4E7B-9B94-20CAA9BB8A5E}">
  <sheetPr>
    <tabColor theme="3" tint="0.59999389629810485"/>
  </sheetPr>
  <dimension ref="A1:BU223"/>
  <sheetViews>
    <sheetView tabSelected="1" workbookViewId="0">
      <selection activeCell="B34" sqref="B34"/>
    </sheetView>
  </sheetViews>
  <sheetFormatPr defaultColWidth="9.1796875" defaultRowHeight="15.5" x14ac:dyDescent="0.35"/>
  <cols>
    <col min="1" max="1" width="14.453125" customWidth="1"/>
    <col min="2" max="2" width="9.453125" customWidth="1"/>
    <col min="3" max="3" width="0.81640625" customWidth="1"/>
    <col min="4" max="4" width="1.81640625" customWidth="1"/>
    <col min="5" max="5" width="31" customWidth="1"/>
    <col min="6" max="6" width="9.81640625" customWidth="1"/>
    <col min="7" max="7" width="11.1796875" customWidth="1"/>
    <col min="8" max="9" width="4.1796875" customWidth="1"/>
    <col min="10" max="10" width="2.81640625" customWidth="1"/>
    <col min="11" max="11" width="4.81640625" customWidth="1"/>
    <col min="12" max="12" width="13.1796875" customWidth="1"/>
    <col min="13" max="13" width="5.81640625" style="13" customWidth="1"/>
    <col min="14" max="14" width="17.54296875" style="11" customWidth="1"/>
    <col min="15" max="15" width="4.1796875" style="13" customWidth="1"/>
    <col min="16" max="17" width="12.81640625" customWidth="1"/>
    <col min="18" max="18" width="1" style="67" customWidth="1"/>
    <col min="19" max="19" width="1.54296875" style="67" customWidth="1"/>
    <col min="20" max="20" width="1" customWidth="1"/>
    <col min="21" max="21" width="15.81640625" customWidth="1"/>
    <col min="23" max="23" width="7.81640625" customWidth="1"/>
  </cols>
  <sheetData>
    <row r="1" spans="1:73" ht="5.25" customHeight="1" x14ac:dyDescent="0.35">
      <c r="D1" s="2"/>
      <c r="E1" s="2"/>
      <c r="F1" s="2"/>
      <c r="G1" s="2"/>
      <c r="H1" s="2"/>
      <c r="I1" s="2"/>
      <c r="J1" s="2"/>
      <c r="K1" s="2"/>
      <c r="L1" s="2"/>
      <c r="M1" s="3"/>
      <c r="N1" s="4"/>
      <c r="O1" s="3"/>
      <c r="P1" s="2"/>
      <c r="Q1" s="2"/>
      <c r="R1" s="6"/>
      <c r="S1" s="2"/>
      <c r="T1" s="2"/>
    </row>
    <row r="2" spans="1:73" ht="20.25" customHeight="1" x14ac:dyDescent="0.4">
      <c r="A2" s="67"/>
      <c r="B2" s="67"/>
      <c r="C2" s="2"/>
      <c r="D2" s="67"/>
      <c r="E2" s="176" t="s">
        <v>0</v>
      </c>
      <c r="F2" s="176"/>
      <c r="G2" s="176"/>
      <c r="H2" s="176"/>
      <c r="I2" s="176"/>
      <c r="J2" s="176"/>
      <c r="K2" s="176"/>
      <c r="L2" s="176"/>
      <c r="M2" s="176"/>
      <c r="N2" s="176"/>
      <c r="O2" s="176"/>
      <c r="P2" s="176"/>
      <c r="Q2" s="176"/>
      <c r="R2" s="176"/>
      <c r="S2" s="68"/>
      <c r="T2" s="5"/>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row>
    <row r="3" spans="1:73" ht="15" customHeight="1" x14ac:dyDescent="0.35">
      <c r="A3" s="67"/>
      <c r="B3" s="67"/>
      <c r="C3" s="2"/>
      <c r="D3" s="67"/>
      <c r="E3" s="177" t="s">
        <v>1</v>
      </c>
      <c r="F3" s="177"/>
      <c r="G3" s="177"/>
      <c r="H3" s="177"/>
      <c r="I3" s="177"/>
      <c r="J3" s="177"/>
      <c r="K3" s="177"/>
      <c r="L3" s="177"/>
      <c r="M3" s="177"/>
      <c r="N3" s="177"/>
      <c r="O3" s="177"/>
      <c r="P3" s="177"/>
      <c r="Q3" s="177"/>
      <c r="R3" s="177"/>
      <c r="S3" s="69"/>
      <c r="T3" s="6"/>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row>
    <row r="4" spans="1:73" ht="15.75" customHeight="1" x14ac:dyDescent="0.35">
      <c r="A4" s="67"/>
      <c r="B4" s="67"/>
      <c r="C4" s="2"/>
      <c r="D4" s="67"/>
      <c r="E4" s="178" t="s">
        <v>2</v>
      </c>
      <c r="F4" s="178"/>
      <c r="G4" s="178"/>
      <c r="H4" s="178"/>
      <c r="I4" s="178"/>
      <c r="J4" s="178"/>
      <c r="K4" s="178"/>
      <c r="L4" s="178"/>
      <c r="M4" s="178"/>
      <c r="N4" s="178"/>
      <c r="O4" s="178"/>
      <c r="P4" s="178"/>
      <c r="Q4" s="178"/>
      <c r="R4" s="69"/>
      <c r="S4" s="69"/>
      <c r="T4" s="6"/>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row>
    <row r="5" spans="1:73" ht="15.75" customHeight="1" x14ac:dyDescent="0.35">
      <c r="A5" s="67"/>
      <c r="B5" s="67"/>
      <c r="C5" s="2"/>
      <c r="D5" s="67"/>
      <c r="E5" s="178"/>
      <c r="F5" s="178"/>
      <c r="G5" s="178"/>
      <c r="H5" s="178"/>
      <c r="I5" s="178"/>
      <c r="J5" s="178"/>
      <c r="K5" s="178"/>
      <c r="L5" s="178"/>
      <c r="M5" s="178"/>
      <c r="N5" s="178"/>
      <c r="O5" s="178"/>
      <c r="P5" s="178"/>
      <c r="Q5" s="178"/>
      <c r="R5" s="69"/>
      <c r="S5" s="69"/>
      <c r="T5" s="6"/>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73" ht="15.75" customHeight="1" x14ac:dyDescent="0.25">
      <c r="A6" s="67"/>
      <c r="B6" s="67"/>
      <c r="C6" s="2"/>
      <c r="D6" s="67"/>
      <c r="E6" s="178"/>
      <c r="F6" s="178"/>
      <c r="G6" s="178"/>
      <c r="H6" s="178"/>
      <c r="I6" s="178"/>
      <c r="J6" s="178"/>
      <c r="K6" s="178"/>
      <c r="L6" s="178"/>
      <c r="M6" s="178"/>
      <c r="N6" s="178"/>
      <c r="O6" s="178"/>
      <c r="P6" s="178"/>
      <c r="Q6" s="178"/>
      <c r="R6" s="70"/>
      <c r="S6" s="71"/>
      <c r="T6" s="8"/>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row>
    <row r="7" spans="1:73" ht="15.75" customHeight="1" x14ac:dyDescent="0.25">
      <c r="A7" s="67"/>
      <c r="B7" s="67"/>
      <c r="C7" s="2"/>
      <c r="D7" s="67"/>
      <c r="E7" s="178"/>
      <c r="F7" s="178"/>
      <c r="G7" s="178"/>
      <c r="H7" s="178"/>
      <c r="I7" s="178"/>
      <c r="J7" s="178"/>
      <c r="K7" s="178"/>
      <c r="L7" s="178"/>
      <c r="M7" s="178"/>
      <c r="N7" s="178"/>
      <c r="O7" s="178"/>
      <c r="P7" s="178"/>
      <c r="Q7" s="178"/>
      <c r="R7" s="70"/>
      <c r="S7" s="71"/>
      <c r="T7" s="8"/>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row>
    <row r="8" spans="1:73" ht="15.75" customHeight="1" x14ac:dyDescent="0.25">
      <c r="A8" s="67"/>
      <c r="B8" s="67"/>
      <c r="C8" s="2"/>
      <c r="D8" s="67"/>
      <c r="E8" s="179" t="s">
        <v>3</v>
      </c>
      <c r="F8" s="179"/>
      <c r="G8" s="179"/>
      <c r="H8" s="179"/>
      <c r="I8" s="179"/>
      <c r="J8" s="179"/>
      <c r="K8" s="179"/>
      <c r="L8" s="179"/>
      <c r="M8" s="179"/>
      <c r="N8" s="179"/>
      <c r="O8" s="179"/>
      <c r="P8" s="179"/>
      <c r="Q8" s="179"/>
      <c r="R8" s="71"/>
      <c r="S8" s="71"/>
      <c r="T8" s="8"/>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row>
    <row r="9" spans="1:73" ht="15.75" customHeight="1" x14ac:dyDescent="0.25">
      <c r="A9" s="67"/>
      <c r="B9" s="67"/>
      <c r="C9" s="2"/>
      <c r="D9" s="67"/>
      <c r="E9" s="179"/>
      <c r="F9" s="179"/>
      <c r="G9" s="179"/>
      <c r="H9" s="179"/>
      <c r="I9" s="179"/>
      <c r="J9" s="179"/>
      <c r="K9" s="179"/>
      <c r="L9" s="179"/>
      <c r="M9" s="179"/>
      <c r="N9" s="179"/>
      <c r="O9" s="179"/>
      <c r="P9" s="179"/>
      <c r="Q9" s="179"/>
      <c r="R9" s="71"/>
      <c r="S9" s="71"/>
      <c r="T9" s="8"/>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row>
    <row r="10" spans="1:73" ht="15.75" customHeight="1" x14ac:dyDescent="0.25">
      <c r="A10" s="67"/>
      <c r="B10" s="67"/>
      <c r="C10" s="2"/>
      <c r="D10" s="67"/>
      <c r="E10" s="179"/>
      <c r="F10" s="179"/>
      <c r="G10" s="179"/>
      <c r="H10" s="179"/>
      <c r="I10" s="179"/>
      <c r="J10" s="179"/>
      <c r="K10" s="179"/>
      <c r="L10" s="179"/>
      <c r="M10" s="179"/>
      <c r="N10" s="179"/>
      <c r="O10" s="179"/>
      <c r="P10" s="179"/>
      <c r="Q10" s="179"/>
      <c r="R10" s="71"/>
      <c r="S10" s="71"/>
      <c r="T10" s="8"/>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row>
    <row r="11" spans="1:73" ht="15.75" customHeight="1" x14ac:dyDescent="0.25">
      <c r="A11" s="67"/>
      <c r="B11" s="67"/>
      <c r="C11" s="2"/>
      <c r="D11" s="67"/>
      <c r="E11" s="179"/>
      <c r="F11" s="179"/>
      <c r="G11" s="179"/>
      <c r="H11" s="179"/>
      <c r="I11" s="179"/>
      <c r="J11" s="179"/>
      <c r="K11" s="179"/>
      <c r="L11" s="179"/>
      <c r="M11" s="179"/>
      <c r="N11" s="179"/>
      <c r="O11" s="179"/>
      <c r="P11" s="179"/>
      <c r="Q11" s="179"/>
      <c r="T11" s="2"/>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row>
    <row r="12" spans="1:73" ht="15.75" customHeight="1" thickBot="1" x14ac:dyDescent="0.45">
      <c r="A12" s="67"/>
      <c r="B12" s="67"/>
      <c r="C12" s="2"/>
      <c r="D12" s="67"/>
      <c r="E12" s="180" t="s">
        <v>4</v>
      </c>
      <c r="F12" s="180"/>
      <c r="G12" s="180"/>
      <c r="H12" s="72"/>
      <c r="I12" s="72"/>
      <c r="J12" s="72"/>
      <c r="K12" s="181"/>
      <c r="L12" s="181"/>
      <c r="M12" s="181"/>
      <c r="N12" s="181"/>
      <c r="O12" s="181"/>
      <c r="P12" s="72"/>
      <c r="Q12" s="72"/>
      <c r="T12" s="2"/>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row>
    <row r="13" spans="1:73" ht="27" customHeight="1" x14ac:dyDescent="0.35">
      <c r="A13" s="182" t="s">
        <v>5</v>
      </c>
      <c r="B13" s="67"/>
      <c r="C13" s="2"/>
      <c r="D13" s="73">
        <v>1</v>
      </c>
      <c r="E13" s="74" t="s">
        <v>6</v>
      </c>
      <c r="F13" s="183"/>
      <c r="G13" s="184"/>
      <c r="H13" s="67"/>
      <c r="I13" s="70"/>
      <c r="J13" s="73"/>
      <c r="K13" s="185" t="s">
        <v>7</v>
      </c>
      <c r="L13" s="185"/>
      <c r="M13" s="185"/>
      <c r="N13" s="185"/>
      <c r="O13" s="185"/>
      <c r="P13" s="185"/>
      <c r="Q13" s="185"/>
      <c r="T13" s="2"/>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row>
    <row r="14" spans="1:73" ht="27" customHeight="1" x14ac:dyDescent="0.35">
      <c r="A14" s="182"/>
      <c r="B14" s="67"/>
      <c r="C14" s="2"/>
      <c r="D14" s="73">
        <v>2</v>
      </c>
      <c r="E14" s="75" t="s">
        <v>8</v>
      </c>
      <c r="F14" s="186"/>
      <c r="G14" s="187"/>
      <c r="H14" s="67"/>
      <c r="I14" s="70"/>
      <c r="J14" s="73"/>
      <c r="K14" s="185"/>
      <c r="L14" s="185"/>
      <c r="M14" s="185"/>
      <c r="N14" s="185"/>
      <c r="O14" s="185"/>
      <c r="P14" s="185"/>
      <c r="Q14" s="185"/>
      <c r="T14" s="2"/>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row>
    <row r="15" spans="1:73" ht="27" customHeight="1" thickBot="1" x14ac:dyDescent="0.4">
      <c r="A15" s="182"/>
      <c r="B15" s="67"/>
      <c r="C15" s="2"/>
      <c r="D15" s="73">
        <v>3</v>
      </c>
      <c r="E15" s="76" t="s">
        <v>9</v>
      </c>
      <c r="F15" s="188"/>
      <c r="G15" s="189"/>
      <c r="H15" s="67"/>
      <c r="I15" s="67"/>
      <c r="J15" s="73"/>
      <c r="K15" s="185"/>
      <c r="L15" s="185"/>
      <c r="M15" s="185"/>
      <c r="N15" s="185"/>
      <c r="O15" s="185"/>
      <c r="P15" s="185"/>
      <c r="Q15" s="185"/>
      <c r="R15" s="77"/>
      <c r="S15" s="77"/>
      <c r="T15" s="10"/>
      <c r="U15" s="78"/>
      <c r="V15" s="175"/>
      <c r="W15" s="175"/>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row>
    <row r="16" spans="1:73" ht="12.75" customHeight="1" thickBot="1" x14ac:dyDescent="0.4">
      <c r="A16" s="67"/>
      <c r="B16" s="67"/>
      <c r="C16" s="2"/>
      <c r="D16" s="67"/>
      <c r="E16" s="79"/>
      <c r="F16" s="79"/>
      <c r="G16" s="79"/>
      <c r="H16" s="79"/>
      <c r="I16" s="79"/>
      <c r="J16" s="79"/>
      <c r="K16" s="79"/>
      <c r="L16" s="79"/>
      <c r="M16" s="80"/>
      <c r="N16" s="81"/>
      <c r="O16" s="80"/>
      <c r="P16" s="79"/>
      <c r="Q16" s="79"/>
      <c r="R16" s="77"/>
      <c r="S16" s="77"/>
      <c r="T16" s="10"/>
      <c r="U16" s="82"/>
      <c r="V16" s="83"/>
      <c r="W16" s="83"/>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row>
    <row r="17" spans="1:73" ht="13.5" thickBot="1" x14ac:dyDescent="0.35">
      <c r="A17" s="67"/>
      <c r="B17" s="67"/>
      <c r="C17" s="2"/>
      <c r="D17" s="67"/>
      <c r="E17" s="84"/>
      <c r="F17" s="85"/>
      <c r="G17" s="85"/>
      <c r="H17" s="85"/>
      <c r="I17" s="85"/>
      <c r="J17" s="85"/>
      <c r="K17" s="85"/>
      <c r="L17" s="86" t="s">
        <v>10</v>
      </c>
      <c r="M17" s="86" t="s">
        <v>11</v>
      </c>
      <c r="N17" s="86" t="s">
        <v>12</v>
      </c>
      <c r="O17" s="86"/>
      <c r="P17" s="85" t="s">
        <v>13</v>
      </c>
      <c r="Q17" s="87" t="s">
        <v>14</v>
      </c>
      <c r="R17" s="88"/>
      <c r="S17" s="88"/>
      <c r="T17" s="12"/>
      <c r="U17" s="82"/>
      <c r="V17" s="193"/>
      <c r="W17" s="193"/>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73" ht="15.75" customHeight="1" x14ac:dyDescent="0.35">
      <c r="A18" s="190" t="str">
        <f>"Effective for usage on and after "&amp;TEXT('Rate Update Sheet'!E5,"MM/DD/YYYY")</f>
        <v>Effective for usage on and after 11/01/2024</v>
      </c>
      <c r="B18" s="190"/>
      <c r="C18" s="2"/>
      <c r="D18" s="67"/>
      <c r="E18" s="89" t="s">
        <v>15</v>
      </c>
      <c r="F18" s="85"/>
      <c r="G18" s="85"/>
      <c r="H18" s="85"/>
      <c r="I18" s="85"/>
      <c r="J18" s="85"/>
      <c r="K18" s="85"/>
      <c r="L18" s="85"/>
      <c r="M18" s="86"/>
      <c r="N18" s="90"/>
      <c r="O18" s="86"/>
      <c r="P18" s="85"/>
      <c r="Q18" s="87"/>
      <c r="R18" s="88"/>
      <c r="S18" s="88"/>
      <c r="T18" s="12"/>
      <c r="U18" s="82"/>
      <c r="V18" s="193"/>
      <c r="W18" s="193"/>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row>
    <row r="19" spans="1:73" x14ac:dyDescent="0.35">
      <c r="A19" s="190"/>
      <c r="B19" s="190"/>
      <c r="C19" s="2"/>
      <c r="D19" s="67"/>
      <c r="E19" s="91" t="s">
        <v>16</v>
      </c>
      <c r="F19" s="92"/>
      <c r="G19" s="92"/>
      <c r="H19" s="92"/>
      <c r="I19" s="92"/>
      <c r="J19" s="92"/>
      <c r="K19" s="92"/>
      <c r="L19" s="93" t="s">
        <v>17</v>
      </c>
      <c r="M19" s="94" t="s">
        <v>11</v>
      </c>
      <c r="N19" s="93" t="s">
        <v>18</v>
      </c>
      <c r="O19" s="95" t="s">
        <v>19</v>
      </c>
      <c r="P19" s="96">
        <f>ROUND(IF(F14&lt;=25,'Rate Update Sheet'!B5/30*F14,IF(F14&lt;=40,'Rate Update Sheet'!B5,IF(F14&lt;=50,'Rate Update Sheet'!B5/30*F14,IF(F14&lt;=70,'Rate Update Sheet'!B5*2,IF(F14&lt;=75,'Rate Update Sheet'!B5/30*F14,IF(F14&lt;=105,'Rate Update Sheet'!B5*3,IF(F14&lt;=135,'Rate Update Sheet'!B5*4))))))),2)</f>
        <v>0</v>
      </c>
      <c r="Q19" s="97"/>
      <c r="T19" s="153"/>
      <c r="U19" s="67"/>
      <c r="V19" s="67"/>
      <c r="W19" s="99"/>
      <c r="X19" s="98"/>
      <c r="Y19" s="98"/>
      <c r="Z19" s="98"/>
      <c r="AA19" s="98"/>
      <c r="AB19" s="98"/>
      <c r="AC19" s="98"/>
      <c r="AD19" s="98"/>
      <c r="AE19" s="98"/>
      <c r="AF19" s="98"/>
      <c r="AG19" s="98"/>
      <c r="AH19" s="98"/>
      <c r="AI19" s="98"/>
      <c r="AJ19" s="98"/>
      <c r="AK19" s="98"/>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row>
    <row r="20" spans="1:73" x14ac:dyDescent="0.35">
      <c r="A20" s="190"/>
      <c r="B20" s="190"/>
      <c r="C20" s="2"/>
      <c r="D20" s="67"/>
      <c r="E20" s="194" t="s">
        <v>20</v>
      </c>
      <c r="F20" s="195"/>
      <c r="G20" s="100"/>
      <c r="H20" s="100"/>
      <c r="I20" s="100"/>
      <c r="J20" s="100"/>
      <c r="K20" s="100"/>
      <c r="L20" s="101"/>
      <c r="M20" s="102"/>
      <c r="N20" s="101"/>
      <c r="O20" s="102"/>
      <c r="P20" s="103"/>
      <c r="Q20" s="104"/>
      <c r="T20" s="153"/>
      <c r="U20" s="98"/>
      <c r="V20" s="98"/>
      <c r="W20" s="98"/>
      <c r="X20" s="98"/>
      <c r="Y20" s="98"/>
      <c r="Z20" s="98"/>
      <c r="AA20" s="98"/>
      <c r="AB20" s="98"/>
      <c r="AC20" s="98"/>
      <c r="AD20" s="98"/>
      <c r="AE20" s="98"/>
      <c r="AF20" s="98"/>
      <c r="AG20" s="98"/>
      <c r="AH20" s="98"/>
      <c r="AI20" s="98"/>
      <c r="AJ20" s="98"/>
      <c r="AK20" s="98"/>
      <c r="AL20" s="98"/>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row>
    <row r="21" spans="1:73" ht="15" customHeight="1" x14ac:dyDescent="0.35">
      <c r="A21" s="190"/>
      <c r="B21" s="190"/>
      <c r="C21" s="2"/>
      <c r="D21" s="67"/>
      <c r="E21" s="106" t="s">
        <v>21</v>
      </c>
      <c r="F21" s="107"/>
      <c r="G21" s="107"/>
      <c r="H21" s="107"/>
      <c r="I21" s="107"/>
      <c r="J21" s="107"/>
      <c r="K21" s="107"/>
      <c r="L21" s="108">
        <f>F15</f>
        <v>0</v>
      </c>
      <c r="M21" s="94" t="s">
        <v>11</v>
      </c>
      <c r="N21" s="109" t="e">
        <f>IF('Rate Update Sheet'!D9=1, 'Rate Update Sheet'!C8, 'Rate Update Sheet'!E8)</f>
        <v>#N/A</v>
      </c>
      <c r="O21" s="95" t="s">
        <v>19</v>
      </c>
      <c r="P21" s="110" t="e">
        <f>ROUND(L21*N21,2)</f>
        <v>#N/A</v>
      </c>
      <c r="Q21" s="111"/>
      <c r="T21" s="153"/>
      <c r="U21" s="196"/>
      <c r="V21" s="196"/>
      <c r="W21" s="196"/>
      <c r="X21" s="98"/>
      <c r="Y21" s="98"/>
      <c r="Z21" s="98"/>
      <c r="AA21" s="98"/>
      <c r="AB21" s="98"/>
      <c r="AC21" s="98"/>
      <c r="AD21" s="98"/>
      <c r="AE21" s="98"/>
      <c r="AF21" s="98"/>
      <c r="AG21" s="98"/>
      <c r="AH21" s="98"/>
      <c r="AI21" s="98"/>
      <c r="AJ21" s="98"/>
      <c r="AK21" s="98"/>
      <c r="AL21" s="98"/>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row>
    <row r="22" spans="1:73" x14ac:dyDescent="0.35">
      <c r="A22" s="105"/>
      <c r="B22" s="105"/>
      <c r="C22" s="2"/>
      <c r="D22" s="67"/>
      <c r="E22" s="106"/>
      <c r="F22" s="107"/>
      <c r="G22" s="107"/>
      <c r="H22" s="107"/>
      <c r="I22" s="107"/>
      <c r="J22" s="107"/>
      <c r="K22" s="107"/>
      <c r="L22" s="108"/>
      <c r="M22" s="94"/>
      <c r="N22" s="112"/>
      <c r="O22" s="95"/>
      <c r="P22" s="113"/>
      <c r="Q22" s="114"/>
      <c r="T22" s="153"/>
      <c r="U22" s="196"/>
      <c r="V22" s="196"/>
      <c r="W22" s="196"/>
      <c r="X22" s="98"/>
      <c r="Y22" s="98"/>
      <c r="Z22" s="98"/>
      <c r="AA22" s="98"/>
      <c r="AB22" s="98"/>
      <c r="AC22" s="98"/>
      <c r="AD22" s="98"/>
      <c r="AE22" s="98"/>
      <c r="AF22" s="98"/>
      <c r="AG22" s="98"/>
      <c r="AH22" s="98"/>
      <c r="AI22" s="98"/>
      <c r="AJ22" s="98"/>
      <c r="AK22" s="98"/>
      <c r="AL22" s="98"/>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row>
    <row r="23" spans="1:73" ht="18" customHeight="1" x14ac:dyDescent="0.35">
      <c r="A23" s="105"/>
      <c r="B23" s="105"/>
      <c r="C23" s="2"/>
      <c r="D23" s="67"/>
      <c r="E23" s="115" t="s">
        <v>22</v>
      </c>
      <c r="F23" s="107"/>
      <c r="G23" s="107"/>
      <c r="H23" s="107"/>
      <c r="I23" s="107"/>
      <c r="J23" s="107"/>
      <c r="K23" s="107"/>
      <c r="L23" s="108"/>
      <c r="M23" s="94"/>
      <c r="N23" s="116"/>
      <c r="O23" s="95"/>
      <c r="P23" s="110"/>
      <c r="Q23" s="111"/>
      <c r="T23" s="153"/>
      <c r="U23" s="196"/>
      <c r="V23" s="196"/>
      <c r="W23" s="196"/>
      <c r="X23" s="98"/>
      <c r="Y23" s="98"/>
      <c r="Z23" s="98"/>
      <c r="AA23" s="98"/>
      <c r="AB23" s="98"/>
      <c r="AC23" s="98"/>
      <c r="AD23" s="98"/>
      <c r="AE23" s="98"/>
      <c r="AF23" s="98"/>
      <c r="AG23" s="98"/>
      <c r="AH23" s="98"/>
      <c r="AI23" s="98"/>
      <c r="AJ23" s="98"/>
      <c r="AK23" s="98"/>
      <c r="AL23" s="98"/>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row>
    <row r="24" spans="1:73" ht="25.25" customHeight="1" x14ac:dyDescent="0.35">
      <c r="A24" s="190" t="str">
        <f>"Effective for usage on and after "&amp;TEXT('Rate Update Sheet'!E11,"MM/DD/YYYY")</f>
        <v>Effective for usage on and after 02/01/2025</v>
      </c>
      <c r="B24" s="190"/>
      <c r="C24" s="2"/>
      <c r="D24" s="67"/>
      <c r="E24" s="117" t="s">
        <v>23</v>
      </c>
      <c r="F24" s="107"/>
      <c r="G24" s="107"/>
      <c r="H24" s="107"/>
      <c r="I24" s="107"/>
      <c r="J24" s="107"/>
      <c r="K24" s="107"/>
      <c r="L24" s="108">
        <f>F15</f>
        <v>0</v>
      </c>
      <c r="M24" s="94" t="s">
        <v>11</v>
      </c>
      <c r="N24" s="112">
        <f>'Rate Update Sheet'!C11</f>
        <v>1.5200000000000001E-3</v>
      </c>
      <c r="O24" s="95"/>
      <c r="P24" s="110">
        <f>ROUND(L24*N24,2)</f>
        <v>0</v>
      </c>
      <c r="Q24" s="111"/>
      <c r="T24" s="153"/>
      <c r="U24" s="196"/>
      <c r="V24" s="196"/>
      <c r="W24" s="196"/>
      <c r="X24" s="98"/>
      <c r="Y24" s="98"/>
      <c r="Z24" s="98"/>
      <c r="AA24" s="98"/>
      <c r="AB24" s="98"/>
      <c r="AC24" s="98"/>
      <c r="AD24" s="98"/>
      <c r="AE24" s="98"/>
      <c r="AF24" s="98"/>
      <c r="AG24" s="98"/>
      <c r="AH24" s="98"/>
      <c r="AI24" s="98"/>
      <c r="AJ24" s="98"/>
      <c r="AK24" s="98"/>
      <c r="AL24" s="98"/>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row>
    <row r="25" spans="1:73" ht="24.65" customHeight="1" x14ac:dyDescent="0.35">
      <c r="A25" s="190" t="str">
        <f>"Effective for usage on and after "&amp;TEXT('Rate Update Sheet'!E13,"MM/DD/YYYY")</f>
        <v>Effective for usage on and after 02/01/2025</v>
      </c>
      <c r="B25" s="190"/>
      <c r="C25" s="2"/>
      <c r="D25" s="67"/>
      <c r="E25" s="117" t="s">
        <v>24</v>
      </c>
      <c r="F25" s="107"/>
      <c r="G25" s="107"/>
      <c r="H25" s="107"/>
      <c r="I25" s="107"/>
      <c r="J25" s="107"/>
      <c r="K25" s="107"/>
      <c r="L25" s="108">
        <f>F15</f>
        <v>0</v>
      </c>
      <c r="M25" s="118" t="s">
        <v>11</v>
      </c>
      <c r="N25" s="112">
        <f>'Rate Update Sheet'!C13</f>
        <v>6.3E-5</v>
      </c>
      <c r="O25" s="95"/>
      <c r="P25" s="110">
        <f>ROUND(L25*N25,2)</f>
        <v>0</v>
      </c>
      <c r="Q25" s="111"/>
      <c r="T25" s="153"/>
      <c r="U25" s="196"/>
      <c r="V25" s="196"/>
      <c r="W25" s="196"/>
      <c r="X25" s="98"/>
      <c r="Y25" s="98"/>
      <c r="Z25" s="98"/>
      <c r="AA25" s="98"/>
      <c r="AB25" s="98"/>
      <c r="AC25" s="98"/>
      <c r="AD25" s="98"/>
      <c r="AE25" s="98"/>
      <c r="AF25" s="98"/>
      <c r="AG25" s="98"/>
      <c r="AH25" s="98"/>
      <c r="AI25" s="98"/>
      <c r="AJ25" s="98"/>
      <c r="AK25" s="98"/>
      <c r="AL25" s="98"/>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row>
    <row r="26" spans="1:73" ht="26" customHeight="1" x14ac:dyDescent="0.35">
      <c r="A26" s="190" t="str">
        <f>"Effective for usage on and after "&amp;TEXT('Rate Update Sheet'!C18,"MM/DD/YYYY")</f>
        <v>Effective for usage on and after 02/01/2025</v>
      </c>
      <c r="B26" s="190"/>
      <c r="C26" s="2"/>
      <c r="D26" s="67"/>
      <c r="E26" s="117" t="s">
        <v>25</v>
      </c>
      <c r="F26" s="107"/>
      <c r="G26" s="107"/>
      <c r="H26" s="107"/>
      <c r="I26" s="107"/>
      <c r="J26" s="107"/>
      <c r="K26" s="107"/>
      <c r="L26" s="108"/>
      <c r="M26" s="118"/>
      <c r="N26" s="119"/>
      <c r="O26" s="95"/>
      <c r="P26" s="110">
        <f>'Rate Update Sheet'!C17</f>
        <v>0.87</v>
      </c>
      <c r="Q26" s="111"/>
      <c r="T26" s="153"/>
      <c r="U26" s="196"/>
      <c r="V26" s="196"/>
      <c r="W26" s="196"/>
      <c r="X26" s="98"/>
      <c r="Y26" s="98"/>
      <c r="Z26" s="98"/>
      <c r="AA26" s="98"/>
      <c r="AB26" s="98"/>
      <c r="AC26" s="98"/>
      <c r="AD26" s="98"/>
      <c r="AE26" s="98"/>
      <c r="AF26" s="98"/>
      <c r="AG26" s="98"/>
      <c r="AH26" s="98"/>
      <c r="AI26" s="98"/>
      <c r="AJ26" s="98"/>
      <c r="AK26" s="98"/>
      <c r="AL26" s="98"/>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row>
    <row r="27" spans="1:73" ht="25.75" customHeight="1" thickBot="1" x14ac:dyDescent="0.4">
      <c r="A27" s="190" t="str">
        <f>"Effective for usage on and after "&amp;TEXT('Rate Update Sheet'!D18,"MM/DD/YYYY")</f>
        <v>Effective for usage on and after 02/01/2025</v>
      </c>
      <c r="B27" s="190"/>
      <c r="C27" s="2"/>
      <c r="D27" s="67"/>
      <c r="E27" s="117" t="s">
        <v>71</v>
      </c>
      <c r="F27" s="107"/>
      <c r="G27" s="107"/>
      <c r="H27" s="107"/>
      <c r="I27" s="107"/>
      <c r="J27" s="107"/>
      <c r="K27" s="107"/>
      <c r="L27" s="108"/>
      <c r="M27" s="118"/>
      <c r="N27" s="119"/>
      <c r="O27" s="95"/>
      <c r="P27" s="174">
        <f>'Rate Update Sheet'!D17</f>
        <v>0.7</v>
      </c>
      <c r="Q27" s="114"/>
      <c r="T27" s="153"/>
      <c r="U27" s="196"/>
      <c r="V27" s="196"/>
      <c r="W27" s="196"/>
      <c r="X27" s="98"/>
      <c r="Y27" s="98"/>
      <c r="Z27" s="98"/>
      <c r="AA27" s="98"/>
      <c r="AB27" s="98"/>
      <c r="AC27" s="98"/>
      <c r="AD27" s="98"/>
      <c r="AE27" s="98"/>
      <c r="AF27" s="98"/>
      <c r="AG27" s="98"/>
      <c r="AH27" s="98"/>
      <c r="AI27" s="98"/>
      <c r="AJ27" s="98"/>
      <c r="AK27" s="98"/>
      <c r="AL27" s="98"/>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row>
    <row r="28" spans="1:73" ht="7.25" customHeight="1" thickTop="1" x14ac:dyDescent="0.35">
      <c r="A28" s="171"/>
      <c r="B28" s="171"/>
      <c r="C28" s="2"/>
      <c r="D28" s="67"/>
      <c r="E28" s="106"/>
      <c r="F28" s="107"/>
      <c r="G28" s="107"/>
      <c r="H28" s="107"/>
      <c r="I28" s="107"/>
      <c r="J28" s="107"/>
      <c r="K28" s="107"/>
      <c r="L28" s="108"/>
      <c r="M28" s="118"/>
      <c r="N28" s="119"/>
      <c r="O28" s="95"/>
      <c r="P28" s="113"/>
      <c r="Q28" s="114"/>
      <c r="T28" s="153"/>
      <c r="U28" s="196"/>
      <c r="V28" s="196"/>
      <c r="W28" s="196"/>
      <c r="X28" s="98"/>
      <c r="Y28" s="98"/>
      <c r="Z28" s="98"/>
      <c r="AA28" s="98"/>
      <c r="AB28" s="98"/>
      <c r="AC28" s="98"/>
      <c r="AD28" s="98"/>
      <c r="AE28" s="98"/>
      <c r="AF28" s="98"/>
      <c r="AG28" s="98"/>
      <c r="AH28" s="98"/>
      <c r="AI28" s="98"/>
      <c r="AJ28" s="98"/>
      <c r="AK28" s="98"/>
      <c r="AL28" s="98"/>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row>
    <row r="29" spans="1:73" ht="19.25" customHeight="1" x14ac:dyDescent="0.35">
      <c r="A29" s="170"/>
      <c r="B29" s="170"/>
      <c r="C29" s="2"/>
      <c r="D29" s="67"/>
      <c r="E29" s="197" t="s">
        <v>13</v>
      </c>
      <c r="F29" s="198"/>
      <c r="G29" s="198"/>
      <c r="H29" s="198"/>
      <c r="I29" s="198"/>
      <c r="J29" s="198"/>
      <c r="K29" s="198"/>
      <c r="L29" s="198"/>
      <c r="M29" s="198"/>
      <c r="N29" s="198"/>
      <c r="O29" s="198"/>
      <c r="P29" s="172" t="e">
        <f>SUM(P19+P21+P24+P25+P26+P27)</f>
        <v>#N/A</v>
      </c>
      <c r="Q29" s="114"/>
      <c r="T29" s="153"/>
      <c r="U29" s="196"/>
      <c r="V29" s="196"/>
      <c r="W29" s="196"/>
      <c r="X29" s="98"/>
      <c r="Y29" s="98"/>
      <c r="Z29" s="98"/>
      <c r="AA29" s="98"/>
      <c r="AB29" s="98"/>
      <c r="AC29" s="98"/>
      <c r="AD29" s="98"/>
      <c r="AE29" s="98"/>
      <c r="AF29" s="98"/>
      <c r="AG29" s="98"/>
      <c r="AH29" s="98"/>
      <c r="AI29" s="98"/>
      <c r="AJ29" s="98"/>
      <c r="AK29" s="98"/>
      <c r="AL29" s="98"/>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row>
    <row r="30" spans="1:73" ht="18.649999999999999" customHeight="1" x14ac:dyDescent="0.35">
      <c r="A30" s="170"/>
      <c r="B30" s="170"/>
      <c r="C30" s="2"/>
      <c r="D30" s="67"/>
      <c r="E30" s="115" t="s">
        <v>70</v>
      </c>
      <c r="F30" s="107"/>
      <c r="G30" s="107"/>
      <c r="H30" s="107"/>
      <c r="I30" s="107"/>
      <c r="J30" s="107"/>
      <c r="K30" s="107"/>
      <c r="L30" s="108"/>
      <c r="M30" s="118"/>
      <c r="N30" s="119"/>
      <c r="O30" s="95"/>
      <c r="P30" s="113"/>
      <c r="Q30" s="114"/>
      <c r="T30" s="153"/>
      <c r="U30" s="196"/>
      <c r="V30" s="196"/>
      <c r="W30" s="196"/>
      <c r="X30" s="98"/>
      <c r="Y30" s="98"/>
      <c r="Z30" s="98"/>
      <c r="AA30" s="98"/>
      <c r="AB30" s="98"/>
      <c r="AC30" s="98"/>
      <c r="AD30" s="98"/>
      <c r="AE30" s="98"/>
      <c r="AF30" s="98"/>
      <c r="AG30" s="98"/>
      <c r="AH30" s="98"/>
      <c r="AI30" s="98"/>
      <c r="AJ30" s="98"/>
      <c r="AK30" s="98"/>
      <c r="AL30" s="98"/>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row>
    <row r="31" spans="1:73" ht="24" customHeight="1" thickBot="1" x14ac:dyDescent="0.4">
      <c r="A31" s="190" t="str">
        <f>"Effective for usage on and after "&amp;TEXT('Rate Update Sheet'!E12,"MM/DD/YYYY")</f>
        <v>Effective for usage on and after 03/01/2025</v>
      </c>
      <c r="B31" s="190"/>
      <c r="C31" s="2"/>
      <c r="D31" s="67"/>
      <c r="E31" s="117" t="s">
        <v>69</v>
      </c>
      <c r="F31" s="107"/>
      <c r="G31" s="107"/>
      <c r="H31" s="107"/>
      <c r="I31" s="107"/>
      <c r="J31" s="107"/>
      <c r="K31" s="107"/>
      <c r="L31" s="108">
        <f>F15</f>
        <v>0</v>
      </c>
      <c r="M31" s="94" t="s">
        <v>11</v>
      </c>
      <c r="N31" s="112">
        <f>'Rate Update Sheet'!C12</f>
        <v>1.6900000000000001E-3</v>
      </c>
      <c r="O31" s="95"/>
      <c r="P31" s="174">
        <f>ROUND(L31*N31,2)</f>
        <v>0</v>
      </c>
      <c r="Q31" s="111"/>
      <c r="T31" s="153"/>
      <c r="U31" s="196"/>
      <c r="V31" s="196"/>
      <c r="W31" s="196"/>
      <c r="X31" s="98"/>
      <c r="Y31" s="98"/>
      <c r="Z31" s="98"/>
      <c r="AA31" s="98"/>
      <c r="AB31" s="98"/>
      <c r="AC31" s="98"/>
      <c r="AD31" s="98"/>
      <c r="AE31" s="98"/>
      <c r="AF31" s="98"/>
      <c r="AG31" s="98"/>
      <c r="AH31" s="98"/>
      <c r="AI31" s="98"/>
      <c r="AJ31" s="98"/>
      <c r="AK31" s="98"/>
      <c r="AL31" s="98"/>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row>
    <row r="32" spans="1:73" ht="7.75" customHeight="1" thickTop="1" x14ac:dyDescent="0.35">
      <c r="A32" s="120"/>
      <c r="B32" s="120"/>
      <c r="C32" s="2"/>
      <c r="D32" s="67"/>
      <c r="E32" s="117"/>
      <c r="F32" s="107"/>
      <c r="G32" s="107"/>
      <c r="H32" s="107"/>
      <c r="I32" s="107"/>
      <c r="J32" s="107"/>
      <c r="K32" s="107"/>
      <c r="L32" s="108"/>
      <c r="M32" s="118"/>
      <c r="N32" s="119"/>
      <c r="O32" s="95"/>
      <c r="P32" s="110"/>
      <c r="Q32" s="111"/>
      <c r="T32" s="153"/>
      <c r="U32" s="121"/>
      <c r="V32" s="121"/>
      <c r="W32" s="121"/>
      <c r="X32" s="98"/>
      <c r="Y32" s="98"/>
      <c r="Z32" s="98"/>
      <c r="AA32" s="98"/>
      <c r="AB32" s="98"/>
      <c r="AC32" s="98"/>
      <c r="AD32" s="98"/>
      <c r="AE32" s="98"/>
      <c r="AF32" s="98"/>
      <c r="AG32" s="98"/>
      <c r="AH32" s="98"/>
      <c r="AI32" s="98"/>
      <c r="AJ32" s="98"/>
      <c r="AK32" s="98"/>
      <c r="AL32" s="98"/>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row>
    <row r="33" spans="1:73" ht="17.75" customHeight="1" thickBot="1" x14ac:dyDescent="0.4">
      <c r="A33" s="105"/>
      <c r="B33" s="105"/>
      <c r="C33" s="2"/>
      <c r="D33" s="67"/>
      <c r="E33" s="191" t="s">
        <v>13</v>
      </c>
      <c r="F33" s="192"/>
      <c r="G33" s="192"/>
      <c r="H33" s="192"/>
      <c r="I33" s="192"/>
      <c r="J33" s="192"/>
      <c r="K33" s="192"/>
      <c r="L33" s="192"/>
      <c r="M33" s="192"/>
      <c r="N33" s="192"/>
      <c r="O33" s="192"/>
      <c r="P33" s="173">
        <f>SUM(P31)</f>
        <v>0</v>
      </c>
      <c r="Q33" s="160" t="e">
        <f>SUM(P29+P33)</f>
        <v>#N/A</v>
      </c>
      <c r="T33" s="153"/>
      <c r="U33" s="121"/>
      <c r="V33" s="121"/>
      <c r="W33" s="121"/>
      <c r="X33" s="98"/>
      <c r="Y33" s="98"/>
      <c r="Z33" s="98"/>
      <c r="AA33" s="98"/>
      <c r="AB33" s="98"/>
      <c r="AC33" s="98"/>
      <c r="AD33" s="98"/>
      <c r="AE33" s="98"/>
      <c r="AF33" s="98"/>
      <c r="AG33" s="98"/>
      <c r="AH33" s="98"/>
      <c r="AI33" s="98"/>
      <c r="AJ33" s="98"/>
      <c r="AK33" s="98"/>
      <c r="AL33" s="98"/>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row>
    <row r="34" spans="1:73" ht="16" thickBot="1" x14ac:dyDescent="0.4">
      <c r="A34" s="122"/>
      <c r="B34" s="122"/>
      <c r="C34" s="2"/>
      <c r="D34" s="67"/>
      <c r="E34" s="123"/>
      <c r="F34" s="123"/>
      <c r="G34" s="123"/>
      <c r="H34" s="123"/>
      <c r="I34" s="123"/>
      <c r="J34" s="123"/>
      <c r="K34" s="123"/>
      <c r="L34" s="123"/>
      <c r="M34" s="123"/>
      <c r="N34" s="123"/>
      <c r="O34" s="123"/>
      <c r="P34" s="123"/>
      <c r="Q34" s="96"/>
      <c r="T34" s="153"/>
      <c r="U34" s="98"/>
      <c r="V34" s="98"/>
      <c r="W34" s="98"/>
      <c r="X34" s="98"/>
      <c r="Y34" s="124"/>
      <c r="Z34" s="124"/>
      <c r="AA34" s="124"/>
      <c r="AB34" s="124"/>
      <c r="AC34" s="124"/>
      <c r="AD34" s="124"/>
      <c r="AE34" s="124"/>
      <c r="AF34" s="124"/>
      <c r="AG34" s="98"/>
      <c r="AH34" s="98"/>
      <c r="AI34" s="98"/>
      <c r="AJ34" s="98"/>
      <c r="AK34" s="98"/>
      <c r="AL34" s="98"/>
      <c r="AM34" s="125"/>
      <c r="AN34" s="125"/>
      <c r="AO34" s="125"/>
      <c r="AP34" s="125"/>
      <c r="AQ34" s="125"/>
      <c r="AR34" s="125"/>
      <c r="AS34" s="125"/>
      <c r="AT34" s="125"/>
      <c r="AU34" s="125"/>
      <c r="AV34" s="125"/>
      <c r="AW34" s="125"/>
      <c r="AX34" s="125"/>
      <c r="AY34" s="125"/>
      <c r="AZ34" s="67"/>
      <c r="BA34" s="67"/>
      <c r="BB34" s="67"/>
      <c r="BC34" s="67"/>
      <c r="BD34" s="67"/>
      <c r="BE34" s="67"/>
      <c r="BF34" s="67"/>
      <c r="BG34" s="67"/>
      <c r="BH34" s="67"/>
      <c r="BI34" s="67"/>
      <c r="BJ34" s="67"/>
      <c r="BK34" s="67"/>
      <c r="BL34" s="67"/>
      <c r="BM34" s="67"/>
      <c r="BN34" s="67"/>
      <c r="BO34" s="67"/>
      <c r="BP34" s="67"/>
      <c r="BQ34" s="67"/>
      <c r="BR34" s="67"/>
      <c r="BS34" s="67"/>
      <c r="BT34" s="67"/>
      <c r="BU34" s="67"/>
    </row>
    <row r="35" spans="1:73" ht="13.5" customHeight="1" thickBot="1" x14ac:dyDescent="0.35">
      <c r="A35" s="169"/>
      <c r="B35" s="169"/>
      <c r="C35" s="2"/>
      <c r="D35" s="67"/>
      <c r="E35" s="126"/>
      <c r="F35" s="127"/>
      <c r="G35" s="127"/>
      <c r="H35" s="127"/>
      <c r="I35" s="127"/>
      <c r="J35" s="127"/>
      <c r="K35" s="127"/>
      <c r="L35" s="128" t="s">
        <v>10</v>
      </c>
      <c r="M35" s="128" t="s">
        <v>11</v>
      </c>
      <c r="N35" s="128" t="s">
        <v>12</v>
      </c>
      <c r="O35" s="128"/>
      <c r="P35" s="127" t="s">
        <v>13</v>
      </c>
      <c r="Q35" s="129" t="s">
        <v>14</v>
      </c>
      <c r="T35" s="153"/>
      <c r="U35" s="203"/>
      <c r="V35" s="203"/>
      <c r="W35" s="203"/>
      <c r="X35" s="67"/>
      <c r="Y35" s="98"/>
      <c r="Z35" s="98"/>
      <c r="AA35" s="98"/>
      <c r="AB35" s="98"/>
      <c r="AC35" s="98"/>
      <c r="AD35" s="98"/>
      <c r="AE35" s="98"/>
      <c r="AF35" s="98"/>
      <c r="AG35" s="98"/>
      <c r="AH35" s="98"/>
      <c r="AI35" s="98"/>
      <c r="AJ35" s="98"/>
      <c r="AK35" s="98"/>
      <c r="AL35" s="125"/>
      <c r="AM35" s="125"/>
      <c r="AN35" s="125"/>
      <c r="AO35" s="125"/>
      <c r="AP35" s="125"/>
      <c r="AQ35" s="125"/>
      <c r="AR35" s="125"/>
      <c r="AS35" s="125"/>
      <c r="AT35" s="125"/>
      <c r="AU35" s="125"/>
      <c r="AV35" s="125"/>
      <c r="AW35" s="125"/>
      <c r="AX35" s="125"/>
      <c r="AY35" s="125"/>
      <c r="AZ35" s="67"/>
      <c r="BA35" s="67"/>
      <c r="BB35" s="67"/>
      <c r="BC35" s="67"/>
      <c r="BD35" s="67"/>
      <c r="BE35" s="67"/>
      <c r="BF35" s="67"/>
      <c r="BG35" s="67"/>
      <c r="BH35" s="67"/>
      <c r="BI35" s="67"/>
      <c r="BJ35" s="67"/>
      <c r="BK35" s="67"/>
      <c r="BL35" s="67"/>
      <c r="BM35" s="67"/>
      <c r="BN35" s="67"/>
      <c r="BO35" s="67"/>
      <c r="BP35" s="67"/>
      <c r="BQ35" s="67"/>
      <c r="BR35" s="67"/>
      <c r="BS35" s="67"/>
      <c r="BT35" s="67"/>
      <c r="BU35" s="67"/>
    </row>
    <row r="36" spans="1:73" x14ac:dyDescent="0.35">
      <c r="A36" s="169"/>
      <c r="B36" s="169"/>
      <c r="C36" s="2"/>
      <c r="D36" s="67"/>
      <c r="E36" s="115" t="s">
        <v>26</v>
      </c>
      <c r="F36" s="204"/>
      <c r="G36" s="204"/>
      <c r="H36" s="204"/>
      <c r="I36" s="204"/>
      <c r="J36" s="204"/>
      <c r="K36" s="204"/>
      <c r="L36" s="81"/>
      <c r="M36" s="93"/>
      <c r="N36" s="81"/>
      <c r="O36" s="93"/>
      <c r="P36" s="81"/>
      <c r="Q36" s="104"/>
      <c r="T36" s="153"/>
      <c r="U36" s="203"/>
      <c r="V36" s="203"/>
      <c r="W36" s="203"/>
      <c r="X36" s="67"/>
      <c r="Y36" s="98"/>
      <c r="Z36" s="98"/>
      <c r="AA36" s="98"/>
      <c r="AB36" s="98"/>
      <c r="AC36" s="98"/>
      <c r="AD36" s="98"/>
      <c r="AE36" s="98"/>
      <c r="AF36" s="98"/>
      <c r="AG36" s="98"/>
      <c r="AH36" s="98"/>
      <c r="AI36" s="98"/>
      <c r="AJ36" s="98"/>
      <c r="AK36" s="98"/>
      <c r="AL36" s="125"/>
      <c r="AM36" s="125"/>
      <c r="AN36" s="125"/>
      <c r="AO36" s="125"/>
      <c r="AP36" s="125"/>
      <c r="AQ36" s="125"/>
      <c r="AR36" s="125"/>
      <c r="AS36" s="125"/>
      <c r="AT36" s="125"/>
      <c r="AU36" s="125"/>
      <c r="AV36" s="125"/>
      <c r="AW36" s="125"/>
      <c r="AX36" s="125"/>
      <c r="AY36" s="125"/>
      <c r="AZ36" s="67"/>
      <c r="BA36" s="67"/>
      <c r="BB36" s="67"/>
      <c r="BC36" s="67"/>
      <c r="BD36" s="67"/>
      <c r="BE36" s="67"/>
      <c r="BF36" s="67"/>
      <c r="BG36" s="67"/>
      <c r="BH36" s="67"/>
      <c r="BI36" s="67"/>
      <c r="BJ36" s="67"/>
      <c r="BK36" s="67"/>
      <c r="BL36" s="67"/>
      <c r="BM36" s="67"/>
      <c r="BN36" s="67"/>
      <c r="BO36" s="67"/>
      <c r="BP36" s="67"/>
      <c r="BQ36" s="67"/>
      <c r="BR36" s="67"/>
      <c r="BS36" s="67"/>
      <c r="BT36" s="67"/>
      <c r="BU36" s="67"/>
    </row>
    <row r="37" spans="1:73" ht="26.15" customHeight="1" x14ac:dyDescent="0.35">
      <c r="A37" s="202" t="str">
        <f>"Effective for usage on and after "&amp;TEXT('Rate Update Sheet'!E20,"MM/DD/YYYY")</f>
        <v>Effective for usage on and after 02/01/2025</v>
      </c>
      <c r="B37" s="202"/>
      <c r="C37" s="2"/>
      <c r="D37" s="67"/>
      <c r="E37" s="117" t="s">
        <v>65</v>
      </c>
      <c r="F37" s="81"/>
      <c r="G37" s="81"/>
      <c r="H37" s="81"/>
      <c r="I37" s="81"/>
      <c r="J37" s="81"/>
      <c r="K37" s="81"/>
      <c r="L37" s="130">
        <f>F15</f>
        <v>0</v>
      </c>
      <c r="M37" s="94" t="s">
        <v>11</v>
      </c>
      <c r="N37" s="131">
        <f>'Rate Update Sheet'!C20</f>
        <v>0</v>
      </c>
      <c r="O37" s="95" t="s">
        <v>19</v>
      </c>
      <c r="P37" s="110">
        <f>ROUND(L37*N37,2)</f>
        <v>0</v>
      </c>
      <c r="Q37" s="104"/>
      <c r="T37" s="153"/>
      <c r="U37" s="203"/>
      <c r="V37" s="203"/>
      <c r="W37" s="203"/>
      <c r="X37" s="67"/>
      <c r="Y37" s="98"/>
      <c r="Z37" s="98"/>
      <c r="AA37" s="98"/>
      <c r="AB37" s="98"/>
      <c r="AC37" s="98"/>
      <c r="AD37" s="98"/>
      <c r="AE37" s="98"/>
      <c r="AF37" s="98"/>
      <c r="AG37" s="98"/>
      <c r="AH37" s="98"/>
      <c r="AI37" s="98"/>
      <c r="AJ37" s="98"/>
      <c r="AK37" s="98"/>
      <c r="AL37" s="125"/>
      <c r="AM37" s="125"/>
      <c r="AN37" s="125"/>
      <c r="AO37" s="125"/>
      <c r="AP37" s="125"/>
      <c r="AQ37" s="125"/>
      <c r="AR37" s="125"/>
      <c r="AS37" s="125"/>
      <c r="AT37" s="125"/>
      <c r="AU37" s="125"/>
      <c r="AV37" s="125"/>
      <c r="AW37" s="125"/>
      <c r="AX37" s="125"/>
      <c r="AY37" s="125"/>
      <c r="AZ37" s="67"/>
      <c r="BA37" s="67"/>
      <c r="BB37" s="67"/>
      <c r="BC37" s="67"/>
      <c r="BD37" s="67"/>
      <c r="BE37" s="67"/>
      <c r="BF37" s="67"/>
      <c r="BG37" s="67"/>
      <c r="BH37" s="67"/>
      <c r="BI37" s="67"/>
      <c r="BJ37" s="67"/>
      <c r="BK37" s="67"/>
      <c r="BL37" s="67"/>
      <c r="BM37" s="67"/>
      <c r="BN37" s="67"/>
      <c r="BO37" s="67"/>
      <c r="BP37" s="67"/>
      <c r="BQ37" s="67"/>
      <c r="BR37" s="67"/>
      <c r="BS37" s="67"/>
      <c r="BT37" s="67"/>
      <c r="BU37" s="67"/>
    </row>
    <row r="38" spans="1:73" ht="26.15" customHeight="1" x14ac:dyDescent="0.35">
      <c r="A38" s="202" t="str">
        <f>"Effective for usage on and after "&amp;TEXT('Rate Update Sheet'!E21,"MM/DD/YYYY")</f>
        <v>Effective for usage on and after 02/01/2025</v>
      </c>
      <c r="B38" s="202"/>
      <c r="C38" s="2"/>
      <c r="D38" s="67"/>
      <c r="E38" s="117" t="s">
        <v>66</v>
      </c>
      <c r="F38" s="81"/>
      <c r="G38" s="81"/>
      <c r="H38" s="81"/>
      <c r="I38" s="81"/>
      <c r="J38" s="81"/>
      <c r="K38" s="81"/>
      <c r="L38" s="130">
        <f>F15</f>
        <v>0</v>
      </c>
      <c r="M38" s="94" t="s">
        <v>11</v>
      </c>
      <c r="N38" s="131">
        <f>'Rate Update Sheet'!C21</f>
        <v>0</v>
      </c>
      <c r="O38" s="95" t="s">
        <v>19</v>
      </c>
      <c r="P38" s="110">
        <f>ROUND(L38*N38,2)</f>
        <v>0</v>
      </c>
      <c r="Q38" s="104"/>
      <c r="T38" s="153"/>
      <c r="U38" s="203"/>
      <c r="V38" s="203"/>
      <c r="W38" s="203"/>
      <c r="X38" s="67"/>
      <c r="Y38" s="98"/>
      <c r="Z38" s="98"/>
      <c r="AA38" s="98"/>
      <c r="AB38" s="98"/>
      <c r="AC38" s="98"/>
      <c r="AD38" s="98"/>
      <c r="AE38" s="98"/>
      <c r="AF38" s="98"/>
      <c r="AG38" s="98"/>
      <c r="AH38" s="98"/>
      <c r="AI38" s="98"/>
      <c r="AJ38" s="98"/>
      <c r="AK38" s="98"/>
      <c r="AL38" s="125"/>
      <c r="AM38" s="125"/>
      <c r="AN38" s="125"/>
      <c r="AO38" s="125"/>
      <c r="AP38" s="125"/>
      <c r="AQ38" s="125"/>
      <c r="AR38" s="125"/>
      <c r="AS38" s="125"/>
      <c r="AT38" s="125"/>
      <c r="AU38" s="125"/>
      <c r="AV38" s="125"/>
      <c r="AW38" s="125"/>
      <c r="AX38" s="125"/>
      <c r="AY38" s="125"/>
      <c r="AZ38" s="67"/>
      <c r="BA38" s="67"/>
      <c r="BB38" s="67"/>
      <c r="BC38" s="67"/>
      <c r="BD38" s="67"/>
      <c r="BE38" s="67"/>
      <c r="BF38" s="67"/>
      <c r="BG38" s="67"/>
      <c r="BH38" s="67"/>
      <c r="BI38" s="67"/>
      <c r="BJ38" s="67"/>
      <c r="BK38" s="67"/>
      <c r="BL38" s="67"/>
      <c r="BM38" s="67"/>
      <c r="BN38" s="67"/>
      <c r="BO38" s="67"/>
      <c r="BP38" s="67"/>
      <c r="BQ38" s="67"/>
      <c r="BR38" s="67"/>
      <c r="BS38" s="67"/>
      <c r="BT38" s="67"/>
      <c r="BU38" s="67"/>
    </row>
    <row r="39" spans="1:73" ht="26.15" customHeight="1" x14ac:dyDescent="0.35">
      <c r="A39" s="202" t="str">
        <f>"Effective for usage on and after "&amp;TEXT('Rate Update Sheet'!E22,"MM/DD/YYYY")</f>
        <v>Effective for usage on and after 02/01/2025</v>
      </c>
      <c r="B39" s="202"/>
      <c r="C39" s="2"/>
      <c r="D39" s="67"/>
      <c r="E39" s="117" t="s">
        <v>63</v>
      </c>
      <c r="F39" s="81"/>
      <c r="G39" s="81"/>
      <c r="H39" s="81"/>
      <c r="I39" s="81"/>
      <c r="J39" s="81"/>
      <c r="K39" s="81"/>
      <c r="L39" s="130">
        <f>F15</f>
        <v>0</v>
      </c>
      <c r="M39" s="94" t="s">
        <v>11</v>
      </c>
      <c r="N39" s="131">
        <f>'Rate Update Sheet'!C22</f>
        <v>-7.3619999999999996E-3</v>
      </c>
      <c r="O39" s="95" t="s">
        <v>19</v>
      </c>
      <c r="P39" s="110">
        <f>ROUND(L39*N39,2)</f>
        <v>0</v>
      </c>
      <c r="Q39" s="104"/>
      <c r="T39" s="153"/>
      <c r="U39" s="203"/>
      <c r="V39" s="203"/>
      <c r="W39" s="203"/>
      <c r="X39" s="67"/>
      <c r="Y39" s="98"/>
      <c r="Z39" s="98"/>
      <c r="AA39" s="98"/>
      <c r="AB39" s="98"/>
      <c r="AC39" s="98"/>
      <c r="AD39" s="98"/>
      <c r="AE39" s="98"/>
      <c r="AF39" s="98"/>
      <c r="AG39" s="98"/>
      <c r="AH39" s="98"/>
      <c r="AI39" s="98"/>
      <c r="AJ39" s="98"/>
      <c r="AK39" s="98"/>
      <c r="AL39" s="125"/>
      <c r="AM39" s="125"/>
      <c r="AN39" s="125"/>
      <c r="AO39" s="125"/>
      <c r="AP39" s="125"/>
      <c r="AQ39" s="125"/>
      <c r="AR39" s="125"/>
      <c r="AS39" s="125"/>
      <c r="AT39" s="125"/>
      <c r="AU39" s="125"/>
      <c r="AV39" s="125"/>
      <c r="AW39" s="125"/>
      <c r="AX39" s="125"/>
      <c r="AY39" s="125"/>
      <c r="AZ39" s="67"/>
      <c r="BA39" s="67"/>
      <c r="BB39" s="67"/>
      <c r="BC39" s="67"/>
      <c r="BD39" s="67"/>
      <c r="BE39" s="67"/>
      <c r="BF39" s="67"/>
      <c r="BG39" s="67"/>
      <c r="BH39" s="67"/>
      <c r="BI39" s="67"/>
      <c r="BJ39" s="67"/>
      <c r="BK39" s="67"/>
      <c r="BL39" s="67"/>
      <c r="BM39" s="67"/>
      <c r="BN39" s="67"/>
      <c r="BO39" s="67"/>
      <c r="BP39" s="67"/>
      <c r="BQ39" s="67"/>
      <c r="BR39" s="67"/>
      <c r="BS39" s="67"/>
      <c r="BT39" s="67"/>
      <c r="BU39" s="67"/>
    </row>
    <row r="40" spans="1:73" ht="26.15" customHeight="1" thickBot="1" x14ac:dyDescent="0.4">
      <c r="A40" s="202" t="str">
        <f>"Effective for usage on and after "&amp;TEXT('Rate Update Sheet'!E23,"MM/DD/YYYY")</f>
        <v>Effective for usage on and after 02/01/2025</v>
      </c>
      <c r="B40" s="202"/>
      <c r="C40" s="2"/>
      <c r="D40" s="67"/>
      <c r="E40" s="117" t="s">
        <v>64</v>
      </c>
      <c r="F40" s="81"/>
      <c r="G40" s="81"/>
      <c r="H40" s="81"/>
      <c r="I40" s="81"/>
      <c r="J40" s="81"/>
      <c r="K40" s="81"/>
      <c r="L40" s="130">
        <f>F15</f>
        <v>0</v>
      </c>
      <c r="M40" s="94" t="s">
        <v>11</v>
      </c>
      <c r="N40" s="131">
        <f>'Rate Update Sheet'!C23</f>
        <v>0</v>
      </c>
      <c r="O40" s="95" t="s">
        <v>19</v>
      </c>
      <c r="P40" s="174">
        <f>ROUND(L40*N40,2)</f>
        <v>0</v>
      </c>
      <c r="Q40" s="104"/>
      <c r="T40" s="153"/>
      <c r="U40" s="203"/>
      <c r="V40" s="203"/>
      <c r="W40" s="203"/>
      <c r="X40" s="67"/>
      <c r="Y40" s="98"/>
      <c r="Z40" s="98"/>
      <c r="AA40" s="98"/>
      <c r="AB40" s="98"/>
      <c r="AC40" s="98"/>
      <c r="AD40" s="98"/>
      <c r="AE40" s="98"/>
      <c r="AF40" s="98"/>
      <c r="AG40" s="98"/>
      <c r="AH40" s="98"/>
      <c r="AI40" s="98"/>
      <c r="AJ40" s="98"/>
      <c r="AK40" s="98"/>
      <c r="AL40" s="125"/>
      <c r="AM40" s="125"/>
      <c r="AN40" s="125"/>
      <c r="AO40" s="125"/>
      <c r="AP40" s="125"/>
      <c r="AQ40" s="125"/>
      <c r="AR40" s="125"/>
      <c r="AS40" s="125"/>
      <c r="AT40" s="125"/>
      <c r="AU40" s="125"/>
      <c r="AV40" s="125"/>
      <c r="AW40" s="125"/>
      <c r="AX40" s="125"/>
      <c r="AY40" s="125"/>
      <c r="AZ40" s="67"/>
      <c r="BA40" s="67"/>
      <c r="BB40" s="67"/>
      <c r="BC40" s="67"/>
      <c r="BD40" s="67"/>
      <c r="BE40" s="67"/>
      <c r="BF40" s="67"/>
      <c r="BG40" s="67"/>
      <c r="BH40" s="67"/>
      <c r="BI40" s="67"/>
      <c r="BJ40" s="67"/>
      <c r="BK40" s="67"/>
      <c r="BL40" s="67"/>
      <c r="BM40" s="67"/>
      <c r="BN40" s="67"/>
      <c r="BO40" s="67"/>
      <c r="BP40" s="67"/>
      <c r="BQ40" s="67"/>
      <c r="BR40" s="67"/>
      <c r="BS40" s="67"/>
      <c r="BT40" s="67"/>
      <c r="BU40" s="67"/>
    </row>
    <row r="41" spans="1:73" ht="11.75" customHeight="1" thickTop="1" x14ac:dyDescent="0.35">
      <c r="A41" s="122"/>
      <c r="B41" s="122"/>
      <c r="C41" s="2"/>
      <c r="D41" s="67"/>
      <c r="E41" s="117"/>
      <c r="F41" s="81"/>
      <c r="G41" s="81"/>
      <c r="H41" s="81"/>
      <c r="I41" s="81"/>
      <c r="J41" s="81"/>
      <c r="K41" s="81"/>
      <c r="L41" s="130"/>
      <c r="M41" s="118"/>
      <c r="N41" s="95"/>
      <c r="O41" s="95"/>
      <c r="P41" s="133"/>
      <c r="Q41" s="104"/>
      <c r="T41" s="153"/>
      <c r="U41" s="121"/>
      <c r="V41" s="121"/>
      <c r="W41" s="121"/>
      <c r="X41" s="67"/>
      <c r="Y41" s="98"/>
      <c r="Z41" s="98"/>
      <c r="AA41" s="98"/>
      <c r="AB41" s="98"/>
      <c r="AC41" s="98"/>
      <c r="AD41" s="98"/>
      <c r="AE41" s="98"/>
      <c r="AF41" s="98"/>
      <c r="AG41" s="98"/>
      <c r="AH41" s="98"/>
      <c r="AI41" s="98"/>
      <c r="AJ41" s="98"/>
      <c r="AK41" s="98"/>
      <c r="AL41" s="125"/>
      <c r="AM41" s="125"/>
      <c r="AN41" s="125"/>
      <c r="AO41" s="125"/>
      <c r="AP41" s="125"/>
      <c r="AQ41" s="125"/>
      <c r="AR41" s="125"/>
      <c r="AS41" s="125"/>
      <c r="AT41" s="125"/>
      <c r="AU41" s="125"/>
      <c r="AV41" s="125"/>
      <c r="AW41" s="125"/>
      <c r="AX41" s="125"/>
      <c r="AY41" s="125"/>
      <c r="AZ41" s="67"/>
      <c r="BA41" s="67"/>
      <c r="BB41" s="67"/>
      <c r="BC41" s="67"/>
      <c r="BD41" s="67"/>
      <c r="BE41" s="67"/>
      <c r="BF41" s="67"/>
      <c r="BG41" s="67"/>
      <c r="BH41" s="67"/>
      <c r="BI41" s="67"/>
      <c r="BJ41" s="67"/>
      <c r="BK41" s="67"/>
      <c r="BL41" s="67"/>
      <c r="BM41" s="67"/>
      <c r="BN41" s="67"/>
      <c r="BO41" s="67"/>
      <c r="BP41" s="67"/>
      <c r="BQ41" s="67"/>
      <c r="BR41" s="67"/>
      <c r="BS41" s="67"/>
      <c r="BT41" s="67"/>
      <c r="BU41" s="67"/>
    </row>
    <row r="42" spans="1:73" ht="16" thickBot="1" x14ac:dyDescent="0.4">
      <c r="A42" s="122"/>
      <c r="B42" s="122"/>
      <c r="C42" s="2"/>
      <c r="D42" s="67"/>
      <c r="E42" s="154"/>
      <c r="F42" s="155"/>
      <c r="G42" s="155"/>
      <c r="H42" s="155"/>
      <c r="I42" s="155"/>
      <c r="J42" s="155"/>
      <c r="K42" s="155"/>
      <c r="L42" s="156"/>
      <c r="M42" s="157"/>
      <c r="N42" s="158"/>
      <c r="O42" s="158"/>
      <c r="P42" s="159" t="s">
        <v>27</v>
      </c>
      <c r="Q42" s="160">
        <f>SUM(P37:P40)</f>
        <v>0</v>
      </c>
      <c r="T42" s="153"/>
      <c r="U42" s="134" t="e">
        <f>SUM(P29+Q42+P33)</f>
        <v>#N/A</v>
      </c>
      <c r="V42" s="121"/>
      <c r="W42" s="121"/>
      <c r="X42" s="67"/>
      <c r="Y42" s="98"/>
      <c r="Z42" s="98"/>
      <c r="AA42" s="98"/>
      <c r="AB42" s="98"/>
      <c r="AC42" s="98"/>
      <c r="AD42" s="98"/>
      <c r="AE42" s="98"/>
      <c r="AF42" s="98"/>
      <c r="AG42" s="98"/>
      <c r="AH42" s="98"/>
      <c r="AI42" s="98"/>
      <c r="AJ42" s="98"/>
      <c r="AK42" s="98"/>
      <c r="AL42" s="125"/>
      <c r="AM42" s="125"/>
      <c r="AN42" s="125"/>
      <c r="AO42" s="125"/>
      <c r="AP42" s="125"/>
      <c r="AQ42" s="125"/>
      <c r="AR42" s="125"/>
      <c r="AS42" s="125"/>
      <c r="AT42" s="125"/>
      <c r="AU42" s="125"/>
      <c r="AV42" s="125"/>
      <c r="AW42" s="125"/>
      <c r="AX42" s="125"/>
      <c r="AY42" s="125"/>
      <c r="AZ42" s="67"/>
      <c r="BA42" s="67"/>
      <c r="BB42" s="67"/>
      <c r="BC42" s="67"/>
      <c r="BD42" s="67"/>
      <c r="BE42" s="67"/>
      <c r="BF42" s="67"/>
      <c r="BG42" s="67"/>
      <c r="BH42" s="67"/>
      <c r="BI42" s="67"/>
      <c r="BJ42" s="67"/>
      <c r="BK42" s="67"/>
      <c r="BL42" s="67"/>
      <c r="BM42" s="67"/>
      <c r="BN42" s="67"/>
      <c r="BO42" s="67"/>
      <c r="BP42" s="67"/>
      <c r="BQ42" s="67"/>
      <c r="BR42" s="67"/>
      <c r="BS42" s="67"/>
      <c r="BT42" s="67"/>
      <c r="BU42" s="67"/>
    </row>
    <row r="43" spans="1:73" ht="16" thickBot="1" x14ac:dyDescent="0.4">
      <c r="A43" s="122"/>
      <c r="B43" s="122"/>
      <c r="C43" s="2"/>
      <c r="D43" s="67"/>
      <c r="E43" s="135"/>
      <c r="F43" s="81"/>
      <c r="G43" s="81"/>
      <c r="H43" s="81"/>
      <c r="I43" s="81"/>
      <c r="J43" s="81"/>
      <c r="K43" s="81"/>
      <c r="L43" s="130"/>
      <c r="M43" s="118"/>
      <c r="N43" s="95"/>
      <c r="O43" s="95"/>
      <c r="P43" s="123"/>
      <c r="Q43" s="133"/>
      <c r="T43" s="153"/>
      <c r="U43" s="136"/>
      <c r="V43" s="136"/>
      <c r="W43" s="98"/>
      <c r="X43" s="98"/>
      <c r="Y43" s="125"/>
      <c r="Z43" s="137" t="s">
        <v>28</v>
      </c>
      <c r="AA43" s="125"/>
      <c r="AB43" s="125"/>
      <c r="AC43" s="125"/>
      <c r="AD43" s="125"/>
      <c r="AE43" s="125"/>
      <c r="AF43" s="125"/>
      <c r="AG43" s="125"/>
      <c r="AH43" s="125"/>
      <c r="AI43" s="125"/>
      <c r="AJ43" s="98"/>
      <c r="AK43" s="98"/>
      <c r="AL43" s="125"/>
      <c r="AM43" s="125"/>
      <c r="AN43" s="125"/>
      <c r="AO43" s="125"/>
      <c r="AP43" s="125"/>
      <c r="AQ43" s="125"/>
      <c r="AR43" s="125"/>
      <c r="AS43" s="125"/>
      <c r="AT43" s="125"/>
      <c r="AU43" s="125"/>
      <c r="AV43" s="125"/>
      <c r="AW43" s="125"/>
      <c r="AX43" s="125"/>
      <c r="AY43" s="125"/>
      <c r="AZ43" s="67"/>
      <c r="BA43" s="67"/>
      <c r="BB43" s="67"/>
      <c r="BC43" s="67"/>
      <c r="BD43" s="67"/>
      <c r="BE43" s="67"/>
      <c r="BF43" s="67"/>
      <c r="BG43" s="67"/>
      <c r="BH43" s="67"/>
      <c r="BI43" s="67"/>
      <c r="BJ43" s="67"/>
      <c r="BK43" s="67"/>
      <c r="BL43" s="67"/>
      <c r="BM43" s="67"/>
      <c r="BN43" s="67"/>
      <c r="BO43" s="67"/>
      <c r="BP43" s="67"/>
      <c r="BQ43" s="67"/>
      <c r="BR43" s="67"/>
      <c r="BS43" s="67"/>
      <c r="BT43" s="67"/>
      <c r="BU43" s="67"/>
    </row>
    <row r="44" spans="1:73" ht="17.75" customHeight="1" thickBot="1" x14ac:dyDescent="0.35">
      <c r="A44" s="67"/>
      <c r="B44" s="67"/>
      <c r="C44" s="2"/>
      <c r="D44" s="67"/>
      <c r="E44" s="126"/>
      <c r="F44" s="127"/>
      <c r="G44" s="127"/>
      <c r="H44" s="127"/>
      <c r="I44" s="127"/>
      <c r="J44" s="127"/>
      <c r="K44" s="127"/>
      <c r="L44" s="128" t="s">
        <v>13</v>
      </c>
      <c r="M44" s="128" t="s">
        <v>11</v>
      </c>
      <c r="N44" s="128" t="s">
        <v>12</v>
      </c>
      <c r="O44" s="128"/>
      <c r="P44" s="127" t="s">
        <v>13</v>
      </c>
      <c r="Q44" s="129" t="s">
        <v>14</v>
      </c>
      <c r="T44" s="153"/>
      <c r="U44" s="138"/>
      <c r="V44" s="138"/>
      <c r="W44" s="98"/>
      <c r="X44" s="98"/>
      <c r="Y44" s="125"/>
      <c r="Z44" s="125"/>
      <c r="AA44" s="125"/>
      <c r="AB44" s="125"/>
      <c r="AC44" s="125"/>
      <c r="AD44" s="125"/>
      <c r="AE44" s="125"/>
      <c r="AF44" s="125"/>
      <c r="AG44" s="125"/>
      <c r="AH44" s="125"/>
      <c r="AI44" s="125"/>
      <c r="AJ44" s="98"/>
      <c r="AK44" s="98"/>
      <c r="AL44" s="125"/>
      <c r="AM44" s="125"/>
      <c r="AN44" s="125"/>
      <c r="AO44" s="125"/>
      <c r="AP44" s="125"/>
      <c r="AQ44" s="125"/>
      <c r="AR44" s="125"/>
      <c r="AS44" s="125"/>
      <c r="AT44" s="125"/>
      <c r="AU44" s="125"/>
      <c r="AV44" s="125"/>
      <c r="AW44" s="125"/>
      <c r="AX44" s="125"/>
      <c r="AY44" s="125"/>
      <c r="AZ44" s="67"/>
      <c r="BA44" s="67"/>
      <c r="BB44" s="67"/>
      <c r="BC44" s="67"/>
      <c r="BD44" s="67"/>
      <c r="BE44" s="67"/>
      <c r="BF44" s="67"/>
      <c r="BG44" s="67"/>
      <c r="BH44" s="67"/>
      <c r="BI44" s="67"/>
      <c r="BJ44" s="67"/>
      <c r="BK44" s="67"/>
      <c r="BL44" s="67"/>
      <c r="BM44" s="67"/>
      <c r="BN44" s="67"/>
      <c r="BO44" s="67"/>
      <c r="BP44" s="67"/>
      <c r="BQ44" s="67"/>
      <c r="BR44" s="67"/>
      <c r="BS44" s="67"/>
      <c r="BT44" s="67"/>
      <c r="BU44" s="67"/>
    </row>
    <row r="45" spans="1:73" ht="23.75" customHeight="1" thickBot="1" x14ac:dyDescent="0.4">
      <c r="A45" s="190" t="str">
        <f>"Effective for usage on and after "&amp;TEXT('Rate Update Sheet'!E25,"MM/DD/YYYY")</f>
        <v>Effective for usage on and after 09/01/2020</v>
      </c>
      <c r="B45" s="190"/>
      <c r="C45" s="2"/>
      <c r="D45" s="67"/>
      <c r="E45" s="115" t="s">
        <v>29</v>
      </c>
      <c r="F45" s="81"/>
      <c r="G45" s="81"/>
      <c r="H45" s="81"/>
      <c r="I45" s="81"/>
      <c r="J45" s="81"/>
      <c r="K45" s="81"/>
      <c r="L45" s="139" t="e">
        <f>SUM(U42)</f>
        <v>#N/A</v>
      </c>
      <c r="M45" s="94" t="s">
        <v>11</v>
      </c>
      <c r="N45" s="95">
        <f>'Rate Update Sheet'!C25</f>
        <v>7.0000000000000007E-2</v>
      </c>
      <c r="O45" s="95" t="s">
        <v>19</v>
      </c>
      <c r="P45" s="174" t="e">
        <f>ROUND(L45*N45,2)</f>
        <v>#N/A</v>
      </c>
      <c r="Q45" s="140"/>
      <c r="T45" s="153"/>
      <c r="U45" s="136"/>
      <c r="V45" s="136"/>
      <c r="W45" s="98"/>
      <c r="X45" s="98"/>
      <c r="Y45" s="125"/>
      <c r="Z45" s="137" t="s">
        <v>30</v>
      </c>
      <c r="AA45" s="125"/>
      <c r="AB45" s="125"/>
      <c r="AC45" s="125"/>
      <c r="AD45" s="125"/>
      <c r="AE45" s="125"/>
      <c r="AF45" s="125"/>
      <c r="AG45" s="125"/>
      <c r="AH45" s="125"/>
      <c r="AI45" s="125"/>
      <c r="AJ45" s="98"/>
      <c r="AK45" s="98"/>
      <c r="AL45" s="125"/>
      <c r="AM45" s="125"/>
      <c r="AN45" s="125"/>
      <c r="AO45" s="125"/>
      <c r="AP45" s="125"/>
      <c r="AQ45" s="125"/>
      <c r="AR45" s="125"/>
      <c r="AS45" s="125"/>
      <c r="AT45" s="125"/>
      <c r="AU45" s="125"/>
      <c r="AV45" s="125"/>
      <c r="AW45" s="125"/>
      <c r="AX45" s="125"/>
      <c r="AY45" s="125"/>
      <c r="AZ45" s="67"/>
      <c r="BA45" s="67"/>
      <c r="BB45" s="67"/>
      <c r="BC45" s="67"/>
      <c r="BD45" s="67"/>
      <c r="BE45" s="67"/>
      <c r="BF45" s="67"/>
      <c r="BG45" s="67"/>
      <c r="BH45" s="67"/>
      <c r="BI45" s="67"/>
      <c r="BJ45" s="67"/>
      <c r="BK45" s="67"/>
      <c r="BL45" s="67"/>
      <c r="BM45" s="67"/>
      <c r="BN45" s="67"/>
      <c r="BO45" s="67"/>
      <c r="BP45" s="67"/>
      <c r="BQ45" s="67"/>
      <c r="BR45" s="67"/>
      <c r="BS45" s="67"/>
      <c r="BT45" s="67"/>
      <c r="BU45" s="67"/>
    </row>
    <row r="46" spans="1:73" ht="10.25" customHeight="1" thickTop="1" x14ac:dyDescent="0.35">
      <c r="A46" s="122"/>
      <c r="B46" s="122"/>
      <c r="C46" s="2"/>
      <c r="D46" s="67"/>
      <c r="E46" s="115"/>
      <c r="F46" s="81"/>
      <c r="G46" s="81"/>
      <c r="H46" s="81"/>
      <c r="I46" s="81"/>
      <c r="J46" s="81"/>
      <c r="K46" s="81"/>
      <c r="L46" s="130"/>
      <c r="M46" s="118"/>
      <c r="N46" s="95"/>
      <c r="O46" s="95"/>
      <c r="P46" s="123"/>
      <c r="Q46" s="140"/>
      <c r="T46" s="153"/>
      <c r="U46" s="138"/>
      <c r="V46" s="138"/>
      <c r="W46" s="138"/>
      <c r="X46" s="67"/>
      <c r="Y46" s="98"/>
      <c r="Z46" s="98"/>
      <c r="AA46" s="98"/>
      <c r="AB46" s="98"/>
      <c r="AC46" s="98"/>
      <c r="AD46" s="98"/>
      <c r="AE46" s="98"/>
      <c r="AF46" s="98"/>
      <c r="AG46" s="98"/>
      <c r="AH46" s="98"/>
      <c r="AI46" s="98"/>
      <c r="AJ46" s="98"/>
      <c r="AK46" s="98"/>
      <c r="AL46" s="125"/>
      <c r="AM46" s="125"/>
      <c r="AN46" s="125"/>
      <c r="AO46" s="125"/>
      <c r="AP46" s="125"/>
      <c r="AQ46" s="125"/>
      <c r="AR46" s="125"/>
      <c r="AS46" s="125"/>
      <c r="AT46" s="125"/>
      <c r="AU46" s="125"/>
      <c r="AV46" s="125"/>
      <c r="AW46" s="125"/>
      <c r="AX46" s="125"/>
      <c r="AY46" s="125"/>
      <c r="AZ46" s="67"/>
      <c r="BA46" s="67"/>
      <c r="BB46" s="67"/>
      <c r="BC46" s="67"/>
      <c r="BD46" s="67"/>
      <c r="BE46" s="67"/>
      <c r="BF46" s="67"/>
      <c r="BG46" s="67"/>
      <c r="BH46" s="67"/>
      <c r="BI46" s="67"/>
      <c r="BJ46" s="67"/>
      <c r="BK46" s="67"/>
      <c r="BL46" s="67"/>
      <c r="BM46" s="67"/>
      <c r="BN46" s="67"/>
      <c r="BO46" s="67"/>
      <c r="BP46" s="67"/>
      <c r="BQ46" s="67"/>
      <c r="BR46" s="67"/>
      <c r="BS46" s="67"/>
      <c r="BT46" s="67"/>
      <c r="BU46" s="67"/>
    </row>
    <row r="47" spans="1:73" ht="16" thickBot="1" x14ac:dyDescent="0.4">
      <c r="A47" s="122"/>
      <c r="B47" s="122"/>
      <c r="C47" s="2"/>
      <c r="D47" s="67"/>
      <c r="E47" s="154"/>
      <c r="F47" s="155"/>
      <c r="G47" s="155"/>
      <c r="H47" s="155"/>
      <c r="I47" s="155"/>
      <c r="J47" s="155"/>
      <c r="K47" s="155"/>
      <c r="L47" s="156"/>
      <c r="M47" s="157"/>
      <c r="N47" s="158"/>
      <c r="O47" s="158"/>
      <c r="P47" s="159" t="s">
        <v>31</v>
      </c>
      <c r="Q47" s="160" t="e">
        <f>P45</f>
        <v>#N/A</v>
      </c>
      <c r="T47" s="153"/>
      <c r="U47" s="141"/>
      <c r="V47" s="141"/>
      <c r="W47" s="142"/>
      <c r="X47" s="67"/>
      <c r="Y47" s="98"/>
      <c r="Z47" s="98"/>
      <c r="AA47" s="98"/>
      <c r="AB47" s="98"/>
      <c r="AC47" s="98"/>
      <c r="AD47" s="98"/>
      <c r="AE47" s="98"/>
      <c r="AF47" s="98"/>
      <c r="AG47" s="98"/>
      <c r="AH47" s="98"/>
      <c r="AI47" s="98"/>
      <c r="AJ47" s="98"/>
      <c r="AK47" s="98"/>
      <c r="AL47" s="125"/>
      <c r="AM47" s="125"/>
      <c r="AN47" s="125"/>
      <c r="AO47" s="125"/>
      <c r="AP47" s="125"/>
      <c r="AQ47" s="125"/>
      <c r="AR47" s="125"/>
      <c r="AS47" s="125"/>
      <c r="AT47" s="125"/>
      <c r="AU47" s="125"/>
      <c r="AV47" s="125"/>
      <c r="AW47" s="125"/>
      <c r="AX47" s="125"/>
      <c r="AY47" s="125"/>
      <c r="AZ47" s="67"/>
      <c r="BA47" s="67"/>
      <c r="BB47" s="67"/>
      <c r="BC47" s="67"/>
      <c r="BD47" s="67"/>
      <c r="BE47" s="67"/>
      <c r="BF47" s="67"/>
      <c r="BG47" s="67"/>
      <c r="BH47" s="67"/>
      <c r="BI47" s="67"/>
      <c r="BJ47" s="67"/>
      <c r="BK47" s="67"/>
      <c r="BL47" s="67"/>
      <c r="BM47" s="67"/>
      <c r="BN47" s="67"/>
      <c r="BO47" s="67"/>
      <c r="BP47" s="67"/>
      <c r="BQ47" s="67"/>
      <c r="BR47" s="67"/>
      <c r="BS47" s="67"/>
      <c r="BT47" s="67"/>
      <c r="BU47" s="67"/>
    </row>
    <row r="48" spans="1:73" x14ac:dyDescent="0.35">
      <c r="A48" s="143"/>
      <c r="B48" s="67"/>
      <c r="C48" s="2"/>
      <c r="D48" s="67"/>
      <c r="E48" s="92"/>
      <c r="F48" s="92"/>
      <c r="G48" s="92"/>
      <c r="H48" s="92"/>
      <c r="I48" s="92"/>
      <c r="J48" s="92"/>
      <c r="K48" s="92"/>
      <c r="L48" s="130"/>
      <c r="M48" s="144"/>
      <c r="N48" s="145"/>
      <c r="O48" s="95"/>
      <c r="P48" s="132"/>
      <c r="Q48" s="81"/>
      <c r="T48" s="153"/>
      <c r="U48" s="67"/>
      <c r="V48" s="98"/>
      <c r="W48" s="98"/>
      <c r="X48" s="98"/>
      <c r="Y48" s="98"/>
      <c r="Z48" s="98"/>
      <c r="AA48" s="98"/>
      <c r="AB48" s="98"/>
      <c r="AC48" s="98"/>
      <c r="AD48" s="98"/>
      <c r="AE48" s="98"/>
      <c r="AF48" s="98"/>
      <c r="AG48" s="98"/>
      <c r="AH48" s="98"/>
      <c r="AI48" s="98"/>
      <c r="AJ48" s="98"/>
      <c r="AK48" s="98"/>
      <c r="AL48" s="125"/>
      <c r="AM48" s="125"/>
      <c r="AN48" s="125"/>
      <c r="AO48" s="125"/>
      <c r="AP48" s="125"/>
      <c r="AQ48" s="125"/>
      <c r="AR48" s="125"/>
      <c r="AS48" s="125"/>
      <c r="AT48" s="125"/>
      <c r="AU48" s="125"/>
      <c r="AV48" s="125"/>
      <c r="AW48" s="125"/>
      <c r="AX48" s="125"/>
      <c r="AY48" s="125"/>
      <c r="AZ48" s="67"/>
      <c r="BA48" s="67"/>
      <c r="BB48" s="67"/>
      <c r="BC48" s="67"/>
      <c r="BD48" s="67"/>
      <c r="BE48" s="67"/>
      <c r="BF48" s="67"/>
      <c r="BG48" s="67"/>
      <c r="BH48" s="67"/>
      <c r="BI48" s="67"/>
      <c r="BJ48" s="67"/>
      <c r="BK48" s="67"/>
      <c r="BL48" s="67"/>
      <c r="BM48" s="67"/>
      <c r="BN48" s="67"/>
      <c r="BO48" s="67"/>
      <c r="BP48" s="67"/>
      <c r="BQ48" s="67"/>
      <c r="BR48" s="67"/>
      <c r="BS48" s="67"/>
      <c r="BT48" s="67"/>
      <c r="BU48" s="67"/>
    </row>
    <row r="49" spans="1:73" ht="20.25" customHeight="1" x14ac:dyDescent="0.35">
      <c r="A49" s="146"/>
      <c r="B49" s="67"/>
      <c r="C49" s="2"/>
      <c r="D49" s="67"/>
      <c r="E49" s="123"/>
      <c r="F49" s="123"/>
      <c r="G49" s="123"/>
      <c r="H49" s="123"/>
      <c r="I49" s="123"/>
      <c r="J49" s="123"/>
      <c r="K49" s="123"/>
      <c r="L49" s="123"/>
      <c r="M49" s="123"/>
      <c r="N49" s="123"/>
      <c r="O49" s="123"/>
      <c r="P49" s="123"/>
      <c r="Q49" s="147"/>
      <c r="T49" s="153"/>
      <c r="U49" s="67"/>
      <c r="V49" s="98"/>
      <c r="W49" s="98"/>
      <c r="X49" s="98"/>
      <c r="Y49" s="98"/>
      <c r="Z49" s="98"/>
      <c r="AA49" s="98"/>
      <c r="AB49" s="98"/>
      <c r="AC49" s="98"/>
      <c r="AD49" s="98"/>
      <c r="AE49" s="98"/>
      <c r="AF49" s="98"/>
      <c r="AG49" s="98"/>
      <c r="AH49" s="98"/>
      <c r="AI49" s="98"/>
      <c r="AJ49" s="98"/>
      <c r="AK49" s="98"/>
      <c r="AL49" s="125"/>
      <c r="AM49" s="125"/>
      <c r="AN49" s="125"/>
      <c r="AO49" s="125"/>
      <c r="AP49" s="125"/>
      <c r="AQ49" s="125"/>
      <c r="AR49" s="125"/>
      <c r="AS49" s="125"/>
      <c r="AT49" s="125"/>
      <c r="AU49" s="125"/>
      <c r="AV49" s="125"/>
      <c r="AW49" s="125"/>
      <c r="AX49" s="125"/>
      <c r="AY49" s="125"/>
      <c r="AZ49" s="67"/>
      <c r="BA49" s="67"/>
      <c r="BB49" s="67"/>
      <c r="BC49" s="67"/>
      <c r="BD49" s="67"/>
      <c r="BE49" s="67"/>
      <c r="BF49" s="67"/>
      <c r="BG49" s="67"/>
      <c r="BH49" s="67"/>
      <c r="BI49" s="67"/>
      <c r="BJ49" s="67"/>
      <c r="BK49" s="67"/>
      <c r="BL49" s="67"/>
      <c r="BM49" s="67"/>
      <c r="BN49" s="67"/>
      <c r="BO49" s="67"/>
      <c r="BP49" s="67"/>
      <c r="BQ49" s="67"/>
      <c r="BR49" s="67"/>
      <c r="BS49" s="67"/>
      <c r="BT49" s="67"/>
      <c r="BU49" s="67"/>
    </row>
    <row r="50" spans="1:73" ht="20.25" customHeight="1" x14ac:dyDescent="0.35">
      <c r="A50" s="143"/>
      <c r="B50" s="67"/>
      <c r="C50" s="2"/>
      <c r="D50" s="67"/>
      <c r="E50" s="205" t="s">
        <v>32</v>
      </c>
      <c r="F50" s="205"/>
      <c r="G50" s="205"/>
      <c r="H50" s="205"/>
      <c r="I50" s="205"/>
      <c r="J50" s="205"/>
      <c r="K50" s="205"/>
      <c r="L50" s="205"/>
      <c r="M50" s="205"/>
      <c r="N50" s="205"/>
      <c r="O50" s="205"/>
      <c r="P50" s="205"/>
      <c r="Q50" s="161" t="e">
        <f>Q33+Q42+Q47</f>
        <v>#N/A</v>
      </c>
      <c r="T50" s="153"/>
      <c r="U50" s="67"/>
      <c r="V50" s="98"/>
      <c r="W50" s="98"/>
      <c r="X50" s="98"/>
      <c r="Y50" s="98"/>
      <c r="Z50" s="98"/>
      <c r="AA50" s="98"/>
      <c r="AB50" s="98"/>
      <c r="AC50" s="98"/>
      <c r="AD50" s="98"/>
      <c r="AE50" s="98"/>
      <c r="AF50" s="98"/>
      <c r="AG50" s="98"/>
      <c r="AH50" s="98"/>
      <c r="AI50" s="98"/>
      <c r="AJ50" s="98"/>
      <c r="AK50" s="98"/>
      <c r="AL50" s="125"/>
      <c r="AM50" s="125"/>
      <c r="AN50" s="125"/>
      <c r="AO50" s="125"/>
      <c r="AP50" s="125"/>
      <c r="AQ50" s="125"/>
      <c r="AR50" s="125"/>
      <c r="AS50" s="125"/>
      <c r="AT50" s="125"/>
      <c r="AU50" s="125"/>
      <c r="AV50" s="125"/>
      <c r="AW50" s="125"/>
      <c r="AX50" s="125"/>
      <c r="AY50" s="125"/>
      <c r="AZ50" s="67"/>
      <c r="BA50" s="67"/>
      <c r="BB50" s="67"/>
      <c r="BC50" s="67"/>
      <c r="BD50" s="67"/>
      <c r="BE50" s="67"/>
      <c r="BF50" s="67"/>
      <c r="BG50" s="67"/>
      <c r="BH50" s="67"/>
      <c r="BI50" s="67"/>
      <c r="BJ50" s="67"/>
      <c r="BK50" s="67"/>
      <c r="BL50" s="67"/>
      <c r="BM50" s="67"/>
      <c r="BN50" s="67"/>
      <c r="BO50" s="67"/>
      <c r="BP50" s="67"/>
      <c r="BQ50" s="67"/>
      <c r="BR50" s="67"/>
      <c r="BS50" s="67"/>
      <c r="BT50" s="67"/>
      <c r="BU50" s="67"/>
    </row>
    <row r="51" spans="1:73" ht="20.75" hidden="1" customHeight="1" x14ac:dyDescent="0.25">
      <c r="A51" s="143"/>
      <c r="B51" s="67"/>
      <c r="C51" s="2"/>
      <c r="D51" s="67"/>
      <c r="E51" s="206"/>
      <c r="F51" s="206"/>
      <c r="G51" s="206"/>
      <c r="H51" s="206"/>
      <c r="I51" s="206"/>
      <c r="J51" s="206"/>
      <c r="K51" s="206"/>
      <c r="L51" s="206"/>
      <c r="M51" s="206"/>
      <c r="N51" s="206"/>
      <c r="O51" s="206"/>
      <c r="P51" s="206"/>
      <c r="Q51" s="206"/>
      <c r="T51" s="153"/>
      <c r="U51" s="67"/>
      <c r="V51" s="98"/>
      <c r="W51" s="98"/>
      <c r="X51" s="98" t="s">
        <v>33</v>
      </c>
      <c r="Y51" s="98"/>
      <c r="Z51" s="98"/>
      <c r="AA51" s="98"/>
      <c r="AB51" s="98"/>
      <c r="AC51" s="98"/>
      <c r="AD51" s="98"/>
      <c r="AE51" s="98"/>
      <c r="AF51" s="98"/>
      <c r="AG51" s="98"/>
      <c r="AH51" s="98"/>
      <c r="AI51" s="98"/>
      <c r="AJ51" s="98"/>
      <c r="AK51" s="98"/>
      <c r="AL51" s="125"/>
      <c r="AM51" s="125"/>
      <c r="AN51" s="125"/>
      <c r="AO51" s="125"/>
      <c r="AP51" s="125"/>
      <c r="AQ51" s="125"/>
      <c r="AR51" s="125"/>
      <c r="AS51" s="125"/>
      <c r="AT51" s="125"/>
      <c r="AU51" s="125"/>
      <c r="AV51" s="125"/>
      <c r="AW51" s="125"/>
      <c r="AX51" s="125"/>
      <c r="AY51" s="125"/>
      <c r="AZ51" s="67"/>
      <c r="BA51" s="67"/>
      <c r="BB51" s="67"/>
      <c r="BC51" s="67"/>
      <c r="BD51" s="67"/>
      <c r="BE51" s="67"/>
      <c r="BF51" s="67"/>
      <c r="BG51" s="67"/>
      <c r="BH51" s="67"/>
      <c r="BI51" s="67"/>
      <c r="BJ51" s="67"/>
      <c r="BK51" s="67"/>
      <c r="BL51" s="67"/>
      <c r="BM51" s="67"/>
      <c r="BN51" s="67"/>
      <c r="BO51" s="67"/>
      <c r="BP51" s="67"/>
      <c r="BQ51" s="67"/>
      <c r="BR51" s="67"/>
      <c r="BS51" s="67"/>
      <c r="BT51" s="67"/>
      <c r="BU51" s="67"/>
    </row>
    <row r="52" spans="1:73" ht="20" hidden="1" customHeight="1" x14ac:dyDescent="0.25">
      <c r="A52" s="67"/>
      <c r="B52" s="67"/>
      <c r="C52" s="2"/>
      <c r="D52" s="67"/>
      <c r="E52" s="206"/>
      <c r="F52" s="206"/>
      <c r="G52" s="206"/>
      <c r="H52" s="206"/>
      <c r="I52" s="206"/>
      <c r="J52" s="206"/>
      <c r="K52" s="206"/>
      <c r="L52" s="206"/>
      <c r="M52" s="206"/>
      <c r="N52" s="206"/>
      <c r="O52" s="206"/>
      <c r="P52" s="206"/>
      <c r="Q52" s="206"/>
      <c r="T52" s="153"/>
      <c r="U52" s="67"/>
      <c r="V52" s="98"/>
      <c r="W52" s="98"/>
      <c r="X52" s="98"/>
      <c r="Y52" s="98"/>
      <c r="Z52" s="98"/>
      <c r="AA52" s="98"/>
      <c r="AB52" s="98"/>
      <c r="AC52" s="98"/>
      <c r="AD52" s="98"/>
      <c r="AE52" s="98"/>
      <c r="AF52" s="98"/>
      <c r="AG52" s="98"/>
      <c r="AH52" s="98"/>
      <c r="AI52" s="98"/>
      <c r="AJ52" s="98"/>
      <c r="AK52" s="98"/>
      <c r="AL52" s="125"/>
      <c r="AM52" s="125"/>
      <c r="AN52" s="125"/>
      <c r="AO52" s="125"/>
      <c r="AP52" s="125"/>
      <c r="AQ52" s="125"/>
      <c r="AR52" s="125"/>
      <c r="AS52" s="125"/>
      <c r="AT52" s="125"/>
      <c r="AU52" s="125"/>
      <c r="AV52" s="125"/>
      <c r="AW52" s="125"/>
      <c r="AX52" s="125"/>
      <c r="AY52" s="125"/>
      <c r="AZ52" s="67"/>
      <c r="BA52" s="67"/>
      <c r="BB52" s="67"/>
      <c r="BC52" s="67"/>
      <c r="BD52" s="67"/>
      <c r="BE52" s="67"/>
      <c r="BF52" s="67"/>
      <c r="BG52" s="67"/>
      <c r="BH52" s="67"/>
      <c r="BI52" s="67"/>
      <c r="BJ52" s="67"/>
      <c r="BK52" s="67"/>
      <c r="BL52" s="67"/>
      <c r="BM52" s="67"/>
      <c r="BN52" s="67"/>
      <c r="BO52" s="67"/>
      <c r="BP52" s="67"/>
      <c r="BQ52" s="67"/>
      <c r="BR52" s="67"/>
      <c r="BS52" s="67"/>
      <c r="BT52" s="67"/>
      <c r="BU52" s="67"/>
    </row>
    <row r="53" spans="1:73" ht="30" customHeight="1" x14ac:dyDescent="0.25">
      <c r="A53" s="67"/>
      <c r="B53" s="67"/>
      <c r="C53" s="2"/>
      <c r="D53" s="67"/>
      <c r="E53" s="207" t="s">
        <v>34</v>
      </c>
      <c r="F53" s="207"/>
      <c r="G53" s="207"/>
      <c r="H53" s="207"/>
      <c r="I53" s="207"/>
      <c r="J53" s="207"/>
      <c r="K53" s="207"/>
      <c r="L53" s="207"/>
      <c r="M53" s="207"/>
      <c r="N53" s="207"/>
      <c r="O53" s="207"/>
      <c r="P53" s="207"/>
      <c r="Q53" s="207"/>
      <c r="T53" s="153"/>
      <c r="U53" s="67"/>
      <c r="V53" s="98"/>
      <c r="W53" s="98"/>
      <c r="X53" s="98"/>
      <c r="Y53" s="98"/>
      <c r="Z53" s="98"/>
      <c r="AA53" s="98"/>
      <c r="AB53" s="98"/>
      <c r="AC53" s="98"/>
      <c r="AD53" s="98"/>
      <c r="AE53" s="98"/>
      <c r="AF53" s="98"/>
      <c r="AG53" s="98"/>
      <c r="AH53" s="98"/>
      <c r="AI53" s="98"/>
      <c r="AJ53" s="98"/>
      <c r="AK53" s="98"/>
      <c r="AL53" s="125"/>
      <c r="AM53" s="125"/>
      <c r="AN53" s="125"/>
      <c r="AO53" s="125"/>
      <c r="AP53" s="125"/>
      <c r="AQ53" s="125"/>
      <c r="AR53" s="125"/>
      <c r="AS53" s="125"/>
      <c r="AT53" s="125"/>
      <c r="AU53" s="125"/>
      <c r="AV53" s="125"/>
      <c r="AW53" s="125"/>
      <c r="AX53" s="125"/>
      <c r="AY53" s="125"/>
      <c r="AZ53" s="67"/>
      <c r="BA53" s="67"/>
      <c r="BB53" s="67"/>
      <c r="BC53" s="67"/>
      <c r="BD53" s="67"/>
      <c r="BE53" s="67"/>
      <c r="BF53" s="67"/>
      <c r="BG53" s="67"/>
      <c r="BH53" s="67"/>
      <c r="BI53" s="67"/>
      <c r="BJ53" s="67"/>
      <c r="BK53" s="67"/>
      <c r="BL53" s="67"/>
      <c r="BM53" s="67"/>
      <c r="BN53" s="67"/>
      <c r="BO53" s="67"/>
      <c r="BP53" s="67"/>
      <c r="BQ53" s="67"/>
      <c r="BR53" s="67"/>
      <c r="BS53" s="67"/>
      <c r="BT53" s="67"/>
      <c r="BU53" s="67"/>
    </row>
    <row r="54" spans="1:73" ht="12.5" x14ac:dyDescent="0.25">
      <c r="A54" s="143"/>
      <c r="B54" s="67"/>
      <c r="C54" s="2"/>
      <c r="D54" s="67"/>
      <c r="E54" s="207"/>
      <c r="F54" s="207"/>
      <c r="G54" s="207"/>
      <c r="H54" s="207"/>
      <c r="I54" s="207"/>
      <c r="J54" s="207"/>
      <c r="K54" s="207"/>
      <c r="L54" s="207"/>
      <c r="M54" s="207"/>
      <c r="N54" s="207"/>
      <c r="O54" s="207"/>
      <c r="P54" s="207"/>
      <c r="Q54" s="207"/>
      <c r="T54" s="153"/>
      <c r="U54" s="67"/>
      <c r="V54" s="98"/>
      <c r="W54" s="98"/>
      <c r="X54" s="98"/>
      <c r="Y54" s="67"/>
      <c r="Z54" s="98"/>
      <c r="AA54" s="98"/>
      <c r="AB54" s="98"/>
      <c r="AC54" s="98"/>
      <c r="AD54" s="98"/>
      <c r="AE54" s="98"/>
      <c r="AF54" s="98"/>
      <c r="AG54" s="98"/>
      <c r="AH54" s="98"/>
      <c r="AI54" s="98"/>
      <c r="AJ54" s="98"/>
      <c r="AK54" s="98"/>
      <c r="AL54" s="125"/>
      <c r="AM54" s="125"/>
      <c r="AN54" s="125"/>
      <c r="AO54" s="125"/>
      <c r="AP54" s="125"/>
      <c r="AQ54" s="125"/>
      <c r="AR54" s="125"/>
      <c r="AS54" s="125"/>
      <c r="AT54" s="125"/>
      <c r="AU54" s="125"/>
      <c r="AV54" s="125"/>
      <c r="AW54" s="125"/>
      <c r="AX54" s="125"/>
      <c r="AY54" s="125"/>
      <c r="AZ54" s="67"/>
      <c r="BA54" s="67"/>
      <c r="BB54" s="67"/>
      <c r="BC54" s="67"/>
      <c r="BD54" s="67"/>
      <c r="BE54" s="67"/>
      <c r="BF54" s="67"/>
      <c r="BG54" s="67"/>
      <c r="BH54" s="67"/>
      <c r="BI54" s="67"/>
      <c r="BJ54" s="67"/>
      <c r="BK54" s="67"/>
      <c r="BL54" s="67"/>
      <c r="BM54" s="67"/>
      <c r="BN54" s="67"/>
      <c r="BO54" s="67"/>
      <c r="BP54" s="67"/>
      <c r="BQ54" s="67"/>
      <c r="BR54" s="67"/>
      <c r="BS54" s="67"/>
      <c r="BT54" s="67"/>
      <c r="BU54" s="67"/>
    </row>
    <row r="55" spans="1:73" ht="12.5" x14ac:dyDescent="0.25">
      <c r="A55" s="143"/>
      <c r="B55" s="67"/>
      <c r="C55" s="2"/>
      <c r="D55" s="67"/>
      <c r="E55" s="207"/>
      <c r="F55" s="207"/>
      <c r="G55" s="207"/>
      <c r="H55" s="207"/>
      <c r="I55" s="207"/>
      <c r="J55" s="207"/>
      <c r="K55" s="207"/>
      <c r="L55" s="207"/>
      <c r="M55" s="207"/>
      <c r="N55" s="207"/>
      <c r="O55" s="207"/>
      <c r="P55" s="207"/>
      <c r="Q55" s="207"/>
      <c r="T55" s="153"/>
      <c r="U55" s="67"/>
      <c r="V55" s="98"/>
      <c r="W55" s="98"/>
      <c r="X55" s="98"/>
      <c r="Y55" s="98"/>
      <c r="Z55" s="98"/>
      <c r="AA55" s="98"/>
      <c r="AB55" s="98"/>
      <c r="AC55" s="98"/>
      <c r="AD55" s="98"/>
      <c r="AE55" s="98"/>
      <c r="AF55" s="98"/>
      <c r="AG55" s="98"/>
      <c r="AH55" s="98"/>
      <c r="AI55" s="98"/>
      <c r="AJ55" s="98"/>
      <c r="AK55" s="98"/>
      <c r="AL55" s="125"/>
      <c r="AM55" s="125"/>
      <c r="AN55" s="125"/>
      <c r="AO55" s="125"/>
      <c r="AP55" s="125"/>
      <c r="AQ55" s="125"/>
      <c r="AR55" s="125"/>
      <c r="AS55" s="125"/>
      <c r="AT55" s="125"/>
      <c r="AU55" s="125"/>
      <c r="AV55" s="125"/>
      <c r="AW55" s="125"/>
      <c r="AX55" s="125"/>
      <c r="AY55" s="125"/>
      <c r="AZ55" s="67"/>
      <c r="BA55" s="67"/>
      <c r="BB55" s="67"/>
      <c r="BC55" s="67"/>
      <c r="BD55" s="67"/>
      <c r="BE55" s="67"/>
      <c r="BF55" s="67"/>
      <c r="BG55" s="67"/>
      <c r="BH55" s="67"/>
      <c r="BI55" s="67"/>
      <c r="BJ55" s="67"/>
      <c r="BK55" s="67"/>
      <c r="BL55" s="67"/>
      <c r="BM55" s="67"/>
      <c r="BN55" s="67"/>
      <c r="BO55" s="67"/>
      <c r="BP55" s="67"/>
      <c r="BQ55" s="67"/>
      <c r="BR55" s="67"/>
      <c r="BS55" s="67"/>
      <c r="BT55" s="67"/>
      <c r="BU55" s="67"/>
    </row>
    <row r="56" spans="1:73" ht="14" x14ac:dyDescent="0.25">
      <c r="A56" s="67"/>
      <c r="B56" s="67"/>
      <c r="C56" s="2"/>
      <c r="D56" s="67"/>
      <c r="E56" s="148"/>
      <c r="F56" s="148"/>
      <c r="G56" s="148"/>
      <c r="H56" s="148"/>
      <c r="I56" s="148"/>
      <c r="J56" s="148"/>
      <c r="K56" s="148"/>
      <c r="L56" s="148"/>
      <c r="M56" s="148"/>
      <c r="N56" s="148"/>
      <c r="O56" s="148"/>
      <c r="P56" s="149" t="s">
        <v>35</v>
      </c>
      <c r="Q56" s="150">
        <v>45716</v>
      </c>
      <c r="T56" s="153"/>
      <c r="U56" s="67"/>
      <c r="V56" s="98"/>
      <c r="W56" s="98"/>
      <c r="X56" s="98"/>
      <c r="Y56" s="98"/>
      <c r="Z56" s="98"/>
      <c r="AA56" s="98"/>
      <c r="AB56" s="98"/>
      <c r="AC56" s="98"/>
      <c r="AD56" s="98"/>
      <c r="AE56" s="98"/>
      <c r="AF56" s="98"/>
      <c r="AG56" s="98"/>
      <c r="AH56" s="98"/>
      <c r="AI56" s="98"/>
      <c r="AJ56" s="98"/>
      <c r="AK56" s="98"/>
      <c r="AL56" s="125"/>
      <c r="AM56" s="125"/>
      <c r="AN56" s="125"/>
      <c r="AO56" s="125"/>
      <c r="AP56" s="125"/>
      <c r="AQ56" s="125"/>
      <c r="AR56" s="125"/>
      <c r="AS56" s="125"/>
      <c r="AT56" s="125"/>
      <c r="AU56" s="125"/>
      <c r="AV56" s="125"/>
      <c r="AW56" s="125"/>
      <c r="AX56" s="125"/>
      <c r="AY56" s="125"/>
      <c r="AZ56" s="67"/>
      <c r="BA56" s="67"/>
      <c r="BB56" s="67"/>
      <c r="BC56" s="67"/>
      <c r="BD56" s="67"/>
      <c r="BE56" s="67"/>
      <c r="BF56" s="67"/>
      <c r="BG56" s="67"/>
      <c r="BH56" s="67"/>
      <c r="BI56" s="67"/>
      <c r="BJ56" s="67"/>
      <c r="BK56" s="67"/>
      <c r="BL56" s="67"/>
      <c r="BM56" s="67"/>
      <c r="BN56" s="67"/>
      <c r="BO56" s="67"/>
      <c r="BP56" s="67"/>
      <c r="BQ56" s="67"/>
      <c r="BR56" s="67"/>
      <c r="BS56" s="67"/>
      <c r="BT56" s="67"/>
      <c r="BU56" s="67"/>
    </row>
    <row r="57" spans="1:73" ht="35.25" customHeight="1" x14ac:dyDescent="0.25">
      <c r="A57" s="67"/>
      <c r="B57" s="67"/>
      <c r="C57" s="2"/>
      <c r="D57" s="67"/>
      <c r="E57" s="151"/>
      <c r="F57" s="151"/>
      <c r="G57" s="151"/>
      <c r="H57" s="151"/>
      <c r="I57" s="151"/>
      <c r="J57" s="151"/>
      <c r="K57" s="151"/>
      <c r="L57" s="151"/>
      <c r="M57" s="151"/>
      <c r="N57" s="151"/>
      <c r="O57" s="151"/>
      <c r="P57" s="151"/>
      <c r="Q57" s="151"/>
      <c r="T57" s="153"/>
      <c r="U57" s="98"/>
      <c r="V57" s="98"/>
      <c r="W57" s="98"/>
      <c r="X57" s="98"/>
      <c r="Y57" s="98"/>
      <c r="Z57" s="98"/>
      <c r="AA57" s="98"/>
      <c r="AB57" s="98"/>
      <c r="AC57" s="98"/>
      <c r="AD57" s="98"/>
      <c r="AE57" s="98"/>
      <c r="AF57" s="98"/>
      <c r="AG57" s="98"/>
      <c r="AH57" s="98"/>
      <c r="AI57" s="98"/>
      <c r="AJ57" s="98"/>
      <c r="AK57" s="98"/>
      <c r="AL57" s="125"/>
      <c r="AM57" s="125"/>
      <c r="AN57" s="125"/>
      <c r="AO57" s="125"/>
      <c r="AP57" s="125"/>
      <c r="AQ57" s="125"/>
      <c r="AR57" s="125"/>
      <c r="AS57" s="125"/>
      <c r="AT57" s="125"/>
      <c r="AU57" s="125"/>
      <c r="AV57" s="125"/>
      <c r="AW57" s="125"/>
      <c r="AX57" s="125"/>
      <c r="AY57" s="125"/>
      <c r="AZ57" s="67"/>
      <c r="BA57" s="67"/>
      <c r="BB57" s="67"/>
      <c r="BC57" s="67"/>
      <c r="BD57" s="67"/>
      <c r="BE57" s="67"/>
      <c r="BF57" s="67"/>
      <c r="BG57" s="67"/>
      <c r="BH57" s="67"/>
      <c r="BI57" s="67"/>
      <c r="BJ57" s="67"/>
      <c r="BK57" s="67"/>
      <c r="BL57" s="67"/>
      <c r="BM57" s="67"/>
      <c r="BN57" s="67"/>
      <c r="BO57" s="67"/>
      <c r="BP57" s="67"/>
      <c r="BQ57" s="67"/>
      <c r="BR57" s="67"/>
      <c r="BS57" s="67"/>
      <c r="BT57" s="67"/>
      <c r="BU57" s="67"/>
    </row>
    <row r="58" spans="1:73" s="2" customFormat="1" ht="6" customHeight="1" x14ac:dyDescent="0.35">
      <c r="A58" s="200"/>
      <c r="B58" s="178"/>
      <c r="C58" s="178"/>
      <c r="M58" s="3"/>
      <c r="N58" s="4"/>
      <c r="O58" s="3"/>
      <c r="T58" s="153"/>
      <c r="U58" s="98"/>
      <c r="V58" s="98"/>
      <c r="W58" s="98"/>
      <c r="X58" s="98"/>
      <c r="Y58" s="98"/>
      <c r="Z58" s="98"/>
      <c r="AA58" s="98"/>
      <c r="AB58" s="98"/>
      <c r="AC58" s="98"/>
      <c r="AD58" s="98"/>
      <c r="AE58" s="98"/>
      <c r="AF58" s="98"/>
      <c r="AG58" s="98"/>
      <c r="AH58" s="98"/>
      <c r="AI58" s="98"/>
      <c r="AJ58" s="98"/>
      <c r="AK58" s="98"/>
      <c r="AL58" s="125"/>
      <c r="AM58" s="125"/>
      <c r="AN58" s="125"/>
      <c r="AO58" s="125"/>
      <c r="AP58" s="125"/>
      <c r="AQ58" s="125"/>
      <c r="AR58" s="125"/>
      <c r="AS58" s="125"/>
      <c r="AT58" s="125"/>
      <c r="AU58" s="125"/>
      <c r="AV58" s="125"/>
      <c r="AW58" s="125"/>
      <c r="AX58" s="125"/>
      <c r="AY58" s="125"/>
      <c r="AZ58" s="67"/>
      <c r="BA58" s="67"/>
      <c r="BB58" s="67"/>
      <c r="BC58" s="67"/>
      <c r="BD58" s="67"/>
      <c r="BE58" s="67"/>
      <c r="BF58" s="67"/>
      <c r="BG58" s="67"/>
      <c r="BH58" s="67"/>
      <c r="BI58" s="67"/>
      <c r="BJ58" s="67"/>
      <c r="BK58" s="67"/>
      <c r="BL58" s="67"/>
      <c r="BM58" s="67"/>
      <c r="BN58" s="67"/>
      <c r="BO58" s="67"/>
      <c r="BP58" s="67"/>
      <c r="BQ58" s="67"/>
      <c r="BR58" s="67"/>
      <c r="BS58" s="67"/>
      <c r="BT58" s="67"/>
      <c r="BU58" s="67"/>
    </row>
    <row r="59" spans="1:73" ht="26.25" customHeight="1" x14ac:dyDescent="0.35">
      <c r="A59" s="178"/>
      <c r="B59" s="178"/>
      <c r="C59" s="178"/>
      <c r="D59" s="67"/>
      <c r="E59" s="151"/>
      <c r="F59" s="151"/>
      <c r="G59" s="151"/>
      <c r="H59" s="67"/>
      <c r="I59" s="67"/>
      <c r="J59" s="67"/>
      <c r="K59" s="67"/>
      <c r="L59" s="67"/>
      <c r="M59" s="152"/>
      <c r="N59" s="81"/>
      <c r="O59" s="152"/>
      <c r="P59" s="67"/>
      <c r="Q59" s="67"/>
      <c r="T59" s="98"/>
      <c r="U59" s="98"/>
      <c r="V59" s="98"/>
      <c r="W59" s="98"/>
      <c r="X59" s="98"/>
      <c r="Y59" s="98"/>
      <c r="Z59" s="98"/>
      <c r="AA59" s="98"/>
      <c r="AB59" s="98"/>
      <c r="AC59" s="98"/>
      <c r="AD59" s="98"/>
      <c r="AE59" s="98"/>
      <c r="AF59" s="98"/>
      <c r="AG59" s="98"/>
      <c r="AH59" s="98"/>
      <c r="AI59" s="98"/>
      <c r="AJ59" s="98"/>
      <c r="AK59" s="98"/>
      <c r="AL59" s="125"/>
      <c r="AM59" s="125"/>
      <c r="AN59" s="125"/>
      <c r="AO59" s="125"/>
      <c r="AP59" s="125"/>
      <c r="AQ59" s="125"/>
      <c r="AR59" s="125"/>
      <c r="AS59" s="125"/>
      <c r="AT59" s="125"/>
      <c r="AU59" s="125"/>
      <c r="AV59" s="125"/>
      <c r="AW59" s="125"/>
      <c r="AX59" s="125"/>
      <c r="AY59" s="125"/>
      <c r="AZ59" s="67"/>
      <c r="BA59" s="67"/>
      <c r="BB59" s="67"/>
      <c r="BC59" s="67"/>
      <c r="BD59" s="67"/>
      <c r="BE59" s="67"/>
      <c r="BF59" s="67"/>
      <c r="BG59" s="67"/>
      <c r="BH59" s="67"/>
      <c r="BI59" s="67"/>
      <c r="BJ59" s="67"/>
      <c r="BK59" s="67"/>
      <c r="BL59" s="67"/>
      <c r="BM59" s="67"/>
      <c r="BN59" s="67"/>
      <c r="BO59" s="67"/>
      <c r="BP59" s="67"/>
      <c r="BQ59" s="67"/>
      <c r="BR59" s="67"/>
      <c r="BS59" s="67"/>
      <c r="BT59" s="67"/>
      <c r="BU59" s="67"/>
    </row>
    <row r="60" spans="1:73" ht="6" customHeight="1" x14ac:dyDescent="0.35">
      <c r="A60" s="178"/>
      <c r="B60" s="178"/>
      <c r="C60" s="178"/>
      <c r="D60" s="67"/>
      <c r="E60" s="67"/>
      <c r="F60" s="67"/>
      <c r="G60" s="67"/>
      <c r="H60" s="67"/>
      <c r="I60" s="67"/>
      <c r="J60" s="67"/>
      <c r="K60" s="67"/>
      <c r="L60" s="67"/>
      <c r="M60" s="152"/>
      <c r="N60" s="81"/>
      <c r="O60" s="152"/>
      <c r="P60" s="67"/>
      <c r="Q60" s="67"/>
      <c r="T60" s="67"/>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67"/>
      <c r="BA60" s="67"/>
      <c r="BB60" s="67"/>
      <c r="BC60" s="67"/>
      <c r="BD60" s="67"/>
      <c r="BE60" s="67"/>
      <c r="BF60" s="67"/>
      <c r="BG60" s="67"/>
      <c r="BH60" s="67"/>
      <c r="BI60" s="67"/>
      <c r="BJ60" s="67"/>
      <c r="BK60" s="67"/>
      <c r="BL60" s="67"/>
      <c r="BM60" s="67"/>
      <c r="BN60" s="67"/>
      <c r="BO60" s="67"/>
      <c r="BP60" s="67"/>
      <c r="BQ60" s="67"/>
      <c r="BR60" s="67"/>
      <c r="BS60" s="67"/>
      <c r="BT60" s="67"/>
      <c r="BU60" s="67"/>
    </row>
    <row r="61" spans="1:73" ht="25.5" customHeight="1" x14ac:dyDescent="0.35">
      <c r="A61" s="199"/>
      <c r="B61" s="199"/>
      <c r="C61" s="199"/>
      <c r="D61" s="67"/>
      <c r="E61" s="67"/>
      <c r="F61" s="67"/>
      <c r="G61" s="67"/>
      <c r="H61" s="67"/>
      <c r="I61" s="67"/>
      <c r="J61" s="67"/>
      <c r="K61" s="67"/>
      <c r="L61" s="67"/>
      <c r="M61" s="152"/>
      <c r="N61" s="81"/>
      <c r="O61" s="152"/>
      <c r="P61" s="67"/>
      <c r="Q61" s="67"/>
      <c r="T61" s="67"/>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67"/>
      <c r="BA61" s="67"/>
      <c r="BB61" s="67"/>
      <c r="BC61" s="67"/>
      <c r="BD61" s="67"/>
      <c r="BE61" s="67"/>
      <c r="BF61" s="67"/>
      <c r="BG61" s="67"/>
      <c r="BH61" s="67"/>
      <c r="BI61" s="67"/>
      <c r="BJ61" s="67"/>
      <c r="BK61" s="67"/>
      <c r="BL61" s="67"/>
      <c r="BM61" s="67"/>
      <c r="BN61" s="67"/>
      <c r="BO61" s="67"/>
      <c r="BP61" s="67"/>
      <c r="BQ61" s="67"/>
      <c r="BR61" s="67"/>
      <c r="BS61" s="67"/>
      <c r="BT61" s="67"/>
      <c r="BU61" s="67"/>
    </row>
    <row r="62" spans="1:73" ht="6" customHeight="1" x14ac:dyDescent="0.35">
      <c r="A62" s="199"/>
      <c r="B62" s="199"/>
      <c r="C62" s="199"/>
      <c r="D62" s="67"/>
      <c r="E62" s="67"/>
      <c r="F62" s="67"/>
      <c r="G62" s="67"/>
      <c r="H62" s="67"/>
      <c r="I62" s="67"/>
      <c r="J62" s="67"/>
      <c r="K62" s="67"/>
      <c r="L62" s="67"/>
      <c r="M62" s="152"/>
      <c r="N62" s="81"/>
      <c r="O62" s="152"/>
      <c r="P62" s="67"/>
      <c r="Q62" s="67"/>
      <c r="T62" s="67"/>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67"/>
      <c r="BA62" s="67"/>
      <c r="BB62" s="67"/>
      <c r="BC62" s="67"/>
      <c r="BD62" s="67"/>
      <c r="BE62" s="67"/>
      <c r="BF62" s="67"/>
      <c r="BG62" s="67"/>
      <c r="BH62" s="67"/>
      <c r="BI62" s="67"/>
      <c r="BJ62" s="67"/>
      <c r="BK62" s="67"/>
      <c r="BL62" s="67"/>
      <c r="BM62" s="67"/>
      <c r="BN62" s="67"/>
      <c r="BO62" s="67"/>
      <c r="BP62" s="67"/>
      <c r="BQ62" s="67"/>
      <c r="BR62" s="67"/>
      <c r="BS62" s="67"/>
      <c r="BT62" s="67"/>
      <c r="BU62" s="67"/>
    </row>
    <row r="63" spans="1:73" ht="27" customHeight="1" x14ac:dyDescent="0.35">
      <c r="A63" s="199"/>
      <c r="B63" s="199"/>
      <c r="C63" s="199"/>
      <c r="D63" s="67"/>
      <c r="E63" s="67"/>
      <c r="F63" s="67"/>
      <c r="G63" s="67"/>
      <c r="H63" s="67"/>
      <c r="I63" s="67"/>
      <c r="J63" s="67"/>
      <c r="K63" s="67"/>
      <c r="L63" s="67"/>
      <c r="M63" s="152"/>
      <c r="N63" s="81"/>
      <c r="O63" s="152"/>
      <c r="P63" s="67"/>
      <c r="Q63" s="67"/>
      <c r="T63" s="67"/>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67"/>
      <c r="BA63" s="67"/>
      <c r="BB63" s="67"/>
      <c r="BC63" s="67"/>
      <c r="BD63" s="67"/>
      <c r="BE63" s="67"/>
      <c r="BF63" s="67"/>
      <c r="BG63" s="67"/>
      <c r="BH63" s="67"/>
      <c r="BI63" s="67"/>
      <c r="BJ63" s="67"/>
      <c r="BK63" s="67"/>
      <c r="BL63" s="67"/>
      <c r="BM63" s="67"/>
      <c r="BN63" s="67"/>
      <c r="BO63" s="67"/>
      <c r="BP63" s="67"/>
      <c r="BQ63" s="67"/>
      <c r="BR63" s="67"/>
      <c r="BS63" s="67"/>
      <c r="BT63" s="67"/>
      <c r="BU63" s="67"/>
    </row>
    <row r="64" spans="1:73" x14ac:dyDescent="0.35">
      <c r="A64" s="199"/>
      <c r="B64" s="199"/>
      <c r="C64" s="199"/>
      <c r="D64" s="67"/>
      <c r="E64" s="67"/>
      <c r="F64" s="67"/>
      <c r="G64" s="67"/>
      <c r="H64" s="67"/>
      <c r="I64" s="67"/>
      <c r="J64" s="67"/>
      <c r="K64" s="67"/>
      <c r="L64" s="67"/>
      <c r="M64" s="152"/>
      <c r="N64" s="81"/>
      <c r="O64" s="152"/>
      <c r="P64" s="67"/>
      <c r="Q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row>
    <row r="65" spans="1:73" ht="30" customHeight="1" x14ac:dyDescent="0.35">
      <c r="A65" s="200"/>
      <c r="B65" s="201"/>
      <c r="C65" s="201"/>
      <c r="D65" s="67"/>
      <c r="E65" s="67"/>
      <c r="F65" s="67"/>
      <c r="G65" s="67"/>
      <c r="H65" s="67"/>
      <c r="I65" s="67"/>
      <c r="J65" s="67"/>
      <c r="K65" s="67"/>
      <c r="L65" s="67"/>
      <c r="M65" s="152"/>
      <c r="N65" s="81"/>
      <c r="O65" s="152"/>
      <c r="P65" s="67"/>
      <c r="Q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row>
    <row r="66" spans="1:73" x14ac:dyDescent="0.35">
      <c r="A66" s="201"/>
      <c r="B66" s="201"/>
      <c r="C66" s="201"/>
      <c r="D66" s="67"/>
      <c r="E66" s="67"/>
      <c r="F66" s="67"/>
      <c r="G66" s="67"/>
      <c r="H66" s="67"/>
      <c r="I66" s="67"/>
      <c r="J66" s="67"/>
      <c r="K66" s="67"/>
      <c r="L66" s="67"/>
      <c r="M66" s="152"/>
      <c r="N66" s="81"/>
      <c r="O66" s="152"/>
      <c r="P66" s="67"/>
      <c r="Q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row>
    <row r="67" spans="1:73" ht="56.25" customHeight="1" x14ac:dyDescent="0.35">
      <c r="A67" s="67"/>
      <c r="B67" s="67"/>
      <c r="D67" s="67"/>
      <c r="E67" s="67"/>
      <c r="F67" s="67"/>
      <c r="G67" s="67"/>
      <c r="H67" s="67"/>
      <c r="I67" s="67"/>
      <c r="J67" s="67"/>
      <c r="K67" s="67"/>
      <c r="L67" s="67"/>
      <c r="M67" s="152"/>
      <c r="N67" s="81"/>
      <c r="O67" s="152"/>
      <c r="P67" s="67"/>
      <c r="Q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row>
    <row r="68" spans="1:73" x14ac:dyDescent="0.35">
      <c r="A68" s="67"/>
      <c r="B68" s="67"/>
      <c r="D68" s="67"/>
      <c r="E68" s="67"/>
      <c r="F68" s="67"/>
      <c r="G68" s="67"/>
      <c r="H68" s="67"/>
      <c r="I68" s="67"/>
      <c r="J68" s="67"/>
      <c r="K68" s="67"/>
      <c r="L68" s="67"/>
      <c r="M68" s="152"/>
      <c r="N68" s="81"/>
      <c r="O68" s="152"/>
      <c r="P68" s="67"/>
      <c r="Q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row>
    <row r="69" spans="1:73" ht="32.25" customHeight="1" x14ac:dyDescent="0.35">
      <c r="A69" s="67"/>
      <c r="B69" s="67"/>
      <c r="D69" s="67"/>
      <c r="E69" s="67"/>
      <c r="F69" s="67"/>
      <c r="G69" s="67"/>
      <c r="H69" s="67"/>
      <c r="I69" s="67"/>
      <c r="J69" s="67"/>
      <c r="K69" s="67"/>
      <c r="L69" s="67"/>
      <c r="M69" s="152"/>
      <c r="N69" s="81"/>
      <c r="O69" s="152"/>
      <c r="P69" s="67"/>
      <c r="Q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row>
    <row r="70" spans="1:73" x14ac:dyDescent="0.35">
      <c r="A70" s="67"/>
      <c r="B70" s="67"/>
      <c r="D70" s="67"/>
      <c r="E70" s="67"/>
      <c r="F70" s="67"/>
      <c r="G70" s="67"/>
      <c r="H70" s="67"/>
      <c r="I70" s="67"/>
      <c r="J70" s="67"/>
      <c r="K70" s="67"/>
      <c r="L70" s="67"/>
      <c r="M70" s="152"/>
      <c r="N70" s="81"/>
      <c r="O70" s="152"/>
      <c r="P70" s="67"/>
      <c r="Q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row>
    <row r="71" spans="1:73" ht="29.25" customHeight="1" x14ac:dyDescent="0.35">
      <c r="A71" s="67"/>
      <c r="B71" s="67"/>
      <c r="D71" s="67"/>
      <c r="E71" s="67"/>
      <c r="F71" s="67"/>
      <c r="G71" s="67"/>
      <c r="H71" s="67"/>
      <c r="I71" s="67"/>
      <c r="J71" s="67"/>
      <c r="K71" s="67"/>
      <c r="L71" s="67"/>
      <c r="M71" s="152"/>
      <c r="N71" s="81"/>
      <c r="O71" s="152"/>
      <c r="P71" s="67"/>
      <c r="Q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row>
    <row r="72" spans="1:73" x14ac:dyDescent="0.35">
      <c r="A72" s="67"/>
      <c r="B72" s="67"/>
      <c r="D72" s="67"/>
      <c r="E72" s="67"/>
      <c r="F72" s="67"/>
      <c r="G72" s="67"/>
      <c r="H72" s="67"/>
      <c r="I72" s="67"/>
      <c r="J72" s="67"/>
      <c r="K72" s="67"/>
      <c r="L72" s="67"/>
      <c r="M72" s="152"/>
      <c r="N72" s="81"/>
      <c r="O72" s="152"/>
      <c r="P72" s="67"/>
      <c r="Q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row>
    <row r="73" spans="1:73" ht="72" customHeight="1" x14ac:dyDescent="0.35">
      <c r="A73" s="67"/>
      <c r="B73" s="67"/>
      <c r="D73" s="67"/>
      <c r="E73" s="67"/>
      <c r="F73" s="67"/>
      <c r="G73" s="67"/>
      <c r="H73" s="67"/>
      <c r="I73" s="67"/>
      <c r="J73" s="67"/>
      <c r="K73" s="67"/>
      <c r="L73" s="67"/>
      <c r="M73" s="152"/>
      <c r="N73" s="81"/>
      <c r="O73" s="152"/>
      <c r="P73" s="67"/>
      <c r="Q73" s="67"/>
      <c r="T73" s="67"/>
      <c r="U73" s="67"/>
      <c r="V73" s="67"/>
      <c r="W73" s="67"/>
      <c r="X73" s="67"/>
      <c r="Y73" s="67"/>
      <c r="Z73" s="67"/>
      <c r="AA73" s="67"/>
      <c r="AB73" s="67"/>
      <c r="AC73" s="67"/>
      <c r="AD73" s="67"/>
      <c r="AE73" s="67"/>
      <c r="AF73" s="67"/>
      <c r="AG73" s="67"/>
      <c r="AH73" s="67"/>
      <c r="AI73" s="67"/>
      <c r="AJ73" s="67"/>
      <c r="AK73" s="67"/>
      <c r="AL73" s="67"/>
      <c r="AM73" s="67"/>
      <c r="AN73" s="67"/>
      <c r="AO73" s="67"/>
    </row>
    <row r="74" spans="1:73" x14ac:dyDescent="0.35">
      <c r="A74" s="67"/>
      <c r="B74" s="67"/>
      <c r="D74" s="67"/>
      <c r="E74" s="67"/>
      <c r="F74" s="67"/>
      <c r="G74" s="67"/>
      <c r="H74" s="67"/>
      <c r="I74" s="67"/>
      <c r="J74" s="67"/>
      <c r="K74" s="67"/>
      <c r="L74" s="67"/>
      <c r="M74" s="152"/>
      <c r="N74" s="81"/>
      <c r="O74" s="152"/>
      <c r="P74" s="67"/>
      <c r="Q74" s="67"/>
      <c r="T74" s="67"/>
      <c r="U74" s="67"/>
      <c r="V74" s="67"/>
      <c r="W74" s="67"/>
      <c r="X74" s="67"/>
      <c r="Y74" s="67"/>
      <c r="Z74" s="67"/>
      <c r="AA74" s="67"/>
      <c r="AB74" s="67"/>
      <c r="AC74" s="67"/>
      <c r="AD74" s="67"/>
      <c r="AE74" s="67"/>
      <c r="AF74" s="67"/>
      <c r="AG74" s="67"/>
      <c r="AH74" s="67"/>
      <c r="AI74" s="67"/>
      <c r="AJ74" s="67"/>
      <c r="AK74" s="67"/>
      <c r="AL74" s="67"/>
      <c r="AM74" s="67"/>
      <c r="AN74" s="67"/>
      <c r="AO74" s="67"/>
    </row>
    <row r="75" spans="1:73" x14ac:dyDescent="0.35">
      <c r="A75" s="67"/>
      <c r="B75" s="67"/>
      <c r="D75" s="67"/>
      <c r="E75" s="67"/>
      <c r="F75" s="67"/>
      <c r="G75" s="67"/>
      <c r="H75" s="67"/>
      <c r="I75" s="67"/>
      <c r="J75" s="67"/>
      <c r="K75" s="67"/>
      <c r="L75" s="67"/>
      <c r="M75" s="152"/>
      <c r="N75" s="81"/>
      <c r="O75" s="152"/>
      <c r="P75" s="67"/>
      <c r="Q75" s="67"/>
      <c r="T75" s="67"/>
      <c r="U75" s="67"/>
      <c r="V75" s="67"/>
      <c r="W75" s="67"/>
      <c r="X75" s="67"/>
      <c r="Y75" s="67"/>
      <c r="Z75" s="67"/>
      <c r="AA75" s="67"/>
      <c r="AB75" s="67"/>
      <c r="AC75" s="67"/>
      <c r="AD75" s="67"/>
      <c r="AE75" s="67"/>
      <c r="AF75" s="67"/>
      <c r="AG75" s="67"/>
      <c r="AH75" s="67"/>
      <c r="AI75" s="67"/>
      <c r="AJ75" s="67"/>
      <c r="AK75" s="67"/>
      <c r="AL75" s="67"/>
      <c r="AM75" s="67"/>
      <c r="AN75" s="67"/>
      <c r="AO75" s="67"/>
    </row>
    <row r="76" spans="1:73" x14ac:dyDescent="0.35">
      <c r="A76" s="67"/>
      <c r="B76" s="67"/>
      <c r="D76" s="67"/>
      <c r="E76" s="67"/>
      <c r="F76" s="67"/>
      <c r="G76" s="67"/>
      <c r="H76" s="67"/>
      <c r="I76" s="67"/>
      <c r="J76" s="67"/>
      <c r="K76" s="67"/>
      <c r="L76" s="67"/>
      <c r="M76" s="152"/>
      <c r="N76" s="81"/>
      <c r="O76" s="152"/>
      <c r="P76" s="67"/>
      <c r="Q76" s="67"/>
      <c r="T76" s="67"/>
      <c r="U76" s="67"/>
      <c r="V76" s="67"/>
      <c r="W76" s="67"/>
      <c r="X76" s="67"/>
      <c r="Y76" s="67"/>
      <c r="Z76" s="67"/>
      <c r="AA76" s="67"/>
      <c r="AB76" s="67"/>
      <c r="AC76" s="67"/>
      <c r="AD76" s="67"/>
      <c r="AE76" s="67"/>
      <c r="AF76" s="67"/>
      <c r="AG76" s="67"/>
      <c r="AH76" s="67"/>
      <c r="AI76" s="67"/>
      <c r="AJ76" s="67"/>
      <c r="AK76" s="67"/>
      <c r="AL76" s="67"/>
      <c r="AM76" s="67"/>
      <c r="AN76" s="67"/>
      <c r="AO76" s="67"/>
    </row>
    <row r="77" spans="1:73" x14ac:dyDescent="0.35">
      <c r="A77" s="67"/>
      <c r="B77" s="67"/>
      <c r="D77" s="67"/>
      <c r="E77" s="67"/>
      <c r="F77" s="67"/>
      <c r="G77" s="67"/>
      <c r="H77" s="67"/>
      <c r="I77" s="67"/>
      <c r="J77" s="67"/>
      <c r="K77" s="67"/>
      <c r="L77" s="67"/>
      <c r="M77" s="152"/>
      <c r="N77" s="81"/>
      <c r="O77" s="152"/>
      <c r="P77" s="67"/>
      <c r="Q77" s="67"/>
      <c r="T77" s="67"/>
      <c r="U77" s="67"/>
      <c r="V77" s="67"/>
      <c r="W77" s="67"/>
      <c r="X77" s="67"/>
      <c r="Y77" s="67"/>
      <c r="Z77" s="67"/>
      <c r="AA77" s="67"/>
      <c r="AB77" s="67"/>
      <c r="AC77" s="67"/>
      <c r="AD77" s="67"/>
      <c r="AE77" s="67"/>
      <c r="AF77" s="67"/>
      <c r="AG77" s="67"/>
      <c r="AH77" s="67"/>
      <c r="AI77" s="67"/>
      <c r="AJ77" s="67"/>
      <c r="AK77" s="67"/>
      <c r="AL77" s="67"/>
      <c r="AM77" s="67"/>
      <c r="AN77" s="67"/>
      <c r="AO77" s="67"/>
    </row>
    <row r="78" spans="1:73" x14ac:dyDescent="0.35">
      <c r="A78" s="67"/>
      <c r="B78" s="67"/>
      <c r="D78" s="67"/>
      <c r="E78" s="67"/>
      <c r="F78" s="67"/>
      <c r="G78" s="67"/>
      <c r="H78" s="67"/>
      <c r="I78" s="67"/>
      <c r="J78" s="67"/>
      <c r="K78" s="67"/>
      <c r="L78" s="67"/>
      <c r="M78" s="152"/>
      <c r="N78" s="81"/>
      <c r="O78" s="152"/>
      <c r="P78" s="67"/>
      <c r="Q78" s="67"/>
      <c r="T78" s="67"/>
      <c r="U78" s="67"/>
      <c r="V78" s="67"/>
      <c r="W78" s="67"/>
      <c r="X78" s="67"/>
      <c r="Y78" s="67"/>
      <c r="Z78" s="67"/>
      <c r="AA78" s="67"/>
      <c r="AB78" s="67"/>
      <c r="AC78" s="67"/>
      <c r="AD78" s="67"/>
      <c r="AE78" s="67"/>
      <c r="AF78" s="67"/>
      <c r="AG78" s="67"/>
      <c r="AH78" s="67"/>
      <c r="AI78" s="67"/>
      <c r="AJ78" s="67"/>
      <c r="AK78" s="67"/>
      <c r="AL78" s="67"/>
      <c r="AM78" s="67"/>
      <c r="AN78" s="67"/>
      <c r="AO78" s="67"/>
    </row>
    <row r="79" spans="1:73" x14ac:dyDescent="0.35">
      <c r="A79" s="67"/>
      <c r="B79" s="67"/>
      <c r="D79" s="67"/>
      <c r="E79" s="67"/>
      <c r="F79" s="67"/>
      <c r="G79" s="67"/>
      <c r="H79" s="67"/>
      <c r="I79" s="67"/>
      <c r="J79" s="67"/>
      <c r="K79" s="67"/>
      <c r="L79" s="67"/>
      <c r="M79" s="152"/>
      <c r="N79" s="81"/>
      <c r="O79" s="152"/>
      <c r="P79" s="67"/>
      <c r="Q79" s="67"/>
      <c r="T79" s="67"/>
      <c r="U79" s="67"/>
      <c r="V79" s="67"/>
      <c r="W79" s="67"/>
      <c r="X79" s="67"/>
      <c r="Y79" s="67"/>
      <c r="Z79" s="67"/>
      <c r="AA79" s="67"/>
      <c r="AB79" s="67"/>
      <c r="AC79" s="67"/>
      <c r="AD79" s="67"/>
      <c r="AE79" s="67"/>
      <c r="AF79" s="67"/>
      <c r="AG79" s="67"/>
      <c r="AH79" s="67"/>
      <c r="AI79" s="67"/>
      <c r="AJ79" s="67"/>
      <c r="AK79" s="67"/>
      <c r="AL79" s="67"/>
      <c r="AM79" s="67"/>
      <c r="AN79" s="67"/>
      <c r="AO79" s="67"/>
    </row>
    <row r="80" spans="1:73" x14ac:dyDescent="0.35">
      <c r="A80" s="67"/>
      <c r="B80" s="67"/>
      <c r="D80" s="67"/>
      <c r="E80" s="67"/>
      <c r="F80" s="67"/>
      <c r="G80" s="67"/>
      <c r="H80" s="67"/>
      <c r="I80" s="67"/>
      <c r="J80" s="67"/>
      <c r="K80" s="67"/>
      <c r="L80" s="67"/>
      <c r="M80" s="152"/>
      <c r="N80" s="81"/>
      <c r="O80" s="152"/>
      <c r="P80" s="67"/>
      <c r="Q80" s="67"/>
      <c r="T80" s="67"/>
      <c r="U80" s="67"/>
      <c r="V80" s="67"/>
      <c r="W80" s="67"/>
      <c r="X80" s="67"/>
      <c r="Y80" s="67"/>
      <c r="Z80" s="67"/>
      <c r="AA80" s="67"/>
      <c r="AB80" s="67"/>
      <c r="AC80" s="67"/>
      <c r="AD80" s="67"/>
      <c r="AE80" s="67"/>
      <c r="AF80" s="67"/>
      <c r="AG80" s="67"/>
      <c r="AH80" s="67"/>
      <c r="AI80" s="67"/>
      <c r="AJ80" s="67"/>
      <c r="AK80" s="67"/>
      <c r="AL80" s="67"/>
      <c r="AM80" s="67"/>
      <c r="AN80" s="67"/>
      <c r="AO80" s="67"/>
    </row>
    <row r="81" spans="1:41" x14ac:dyDescent="0.35">
      <c r="A81" s="67"/>
      <c r="B81" s="67"/>
      <c r="D81" s="67"/>
      <c r="E81" s="67"/>
      <c r="F81" s="67"/>
      <c r="G81" s="67"/>
      <c r="H81" s="67"/>
      <c r="I81" s="67"/>
      <c r="J81" s="67"/>
      <c r="K81" s="67"/>
      <c r="L81" s="67"/>
      <c r="M81" s="152"/>
      <c r="N81" s="81"/>
      <c r="O81" s="152"/>
      <c r="P81" s="67"/>
      <c r="Q81" s="67"/>
      <c r="T81" s="67"/>
      <c r="U81" s="67"/>
      <c r="V81" s="67"/>
      <c r="W81" s="67"/>
      <c r="X81" s="67"/>
      <c r="Y81" s="67"/>
      <c r="Z81" s="67"/>
      <c r="AA81" s="67"/>
      <c r="AB81" s="67"/>
      <c r="AC81" s="67"/>
      <c r="AD81" s="67"/>
      <c r="AE81" s="67"/>
      <c r="AF81" s="67"/>
      <c r="AG81" s="67"/>
      <c r="AH81" s="67"/>
      <c r="AI81" s="67"/>
      <c r="AJ81" s="67"/>
      <c r="AK81" s="67"/>
      <c r="AL81" s="67"/>
      <c r="AM81" s="67"/>
      <c r="AN81" s="67"/>
      <c r="AO81" s="67"/>
    </row>
    <row r="82" spans="1:41" x14ac:dyDescent="0.35">
      <c r="A82" s="67"/>
      <c r="B82" s="67"/>
      <c r="D82" s="67"/>
      <c r="E82" s="67"/>
      <c r="F82" s="67"/>
      <c r="G82" s="67"/>
      <c r="H82" s="67"/>
      <c r="I82" s="67"/>
      <c r="J82" s="67"/>
      <c r="K82" s="67"/>
      <c r="L82" s="67"/>
      <c r="M82" s="152"/>
      <c r="N82" s="81"/>
      <c r="O82" s="152"/>
      <c r="P82" s="67"/>
      <c r="Q82" s="67"/>
      <c r="T82" s="67"/>
      <c r="U82" s="67"/>
      <c r="V82" s="67"/>
      <c r="W82" s="67"/>
      <c r="X82" s="67"/>
      <c r="Y82" s="67"/>
      <c r="Z82" s="67"/>
      <c r="AA82" s="67"/>
      <c r="AB82" s="67"/>
      <c r="AC82" s="67"/>
      <c r="AD82" s="67"/>
      <c r="AE82" s="67"/>
      <c r="AF82" s="67"/>
      <c r="AG82" s="67"/>
      <c r="AH82" s="67"/>
      <c r="AI82" s="67"/>
      <c r="AJ82" s="67"/>
      <c r="AK82" s="67"/>
      <c r="AL82" s="67"/>
      <c r="AM82" s="67"/>
      <c r="AN82" s="67"/>
      <c r="AO82" s="67"/>
    </row>
    <row r="83" spans="1:41" x14ac:dyDescent="0.35">
      <c r="A83" s="67"/>
      <c r="B83" s="67"/>
      <c r="D83" s="67"/>
      <c r="E83" s="67"/>
      <c r="F83" s="67"/>
      <c r="G83" s="67"/>
      <c r="H83" s="67"/>
      <c r="I83" s="67"/>
      <c r="J83" s="67"/>
      <c r="K83" s="67"/>
      <c r="L83" s="67"/>
      <c r="M83" s="152"/>
      <c r="N83" s="81"/>
      <c r="O83" s="152"/>
      <c r="P83" s="67"/>
      <c r="Q83" s="67"/>
      <c r="T83" s="67"/>
      <c r="U83" s="67"/>
      <c r="V83" s="67"/>
      <c r="W83" s="67"/>
      <c r="X83" s="67"/>
      <c r="Y83" s="67"/>
      <c r="Z83" s="67"/>
      <c r="AA83" s="67"/>
      <c r="AB83" s="67"/>
      <c r="AC83" s="67"/>
      <c r="AD83" s="67"/>
      <c r="AE83" s="67"/>
      <c r="AF83" s="67"/>
      <c r="AG83" s="67"/>
      <c r="AH83" s="67"/>
      <c r="AI83" s="67"/>
      <c r="AJ83" s="67"/>
      <c r="AK83" s="67"/>
      <c r="AL83" s="67"/>
      <c r="AM83" s="67"/>
      <c r="AN83" s="67"/>
      <c r="AO83" s="67"/>
    </row>
    <row r="84" spans="1:41" x14ac:dyDescent="0.35">
      <c r="A84" s="67"/>
      <c r="B84" s="67"/>
      <c r="D84" s="67"/>
      <c r="E84" s="67"/>
      <c r="F84" s="67"/>
      <c r="G84" s="67"/>
      <c r="H84" s="67"/>
      <c r="I84" s="67"/>
      <c r="J84" s="67"/>
      <c r="K84" s="67"/>
      <c r="L84" s="67"/>
      <c r="M84" s="152"/>
      <c r="N84" s="81"/>
      <c r="O84" s="152"/>
      <c r="P84" s="67"/>
      <c r="Q84" s="67"/>
      <c r="T84" s="67"/>
      <c r="U84" s="67"/>
      <c r="V84" s="67"/>
      <c r="W84" s="67"/>
      <c r="X84" s="67"/>
      <c r="Y84" s="67"/>
      <c r="Z84" s="67"/>
      <c r="AA84" s="67"/>
      <c r="AB84" s="67"/>
      <c r="AC84" s="67"/>
      <c r="AD84" s="67"/>
      <c r="AE84" s="67"/>
      <c r="AF84" s="67"/>
      <c r="AG84" s="67"/>
      <c r="AH84" s="67"/>
      <c r="AI84" s="67"/>
      <c r="AJ84" s="67"/>
      <c r="AK84" s="67"/>
      <c r="AL84" s="67"/>
      <c r="AM84" s="67"/>
      <c r="AN84" s="67"/>
      <c r="AO84" s="67"/>
    </row>
    <row r="85" spans="1:41" x14ac:dyDescent="0.35">
      <c r="A85" s="67"/>
      <c r="B85" s="67"/>
      <c r="D85" s="67"/>
      <c r="E85" s="67"/>
      <c r="F85" s="67"/>
      <c r="G85" s="67"/>
      <c r="H85" s="67"/>
      <c r="I85" s="67"/>
      <c r="J85" s="67"/>
      <c r="K85" s="67"/>
      <c r="L85" s="67"/>
      <c r="M85" s="152"/>
      <c r="N85" s="81"/>
      <c r="O85" s="152"/>
      <c r="P85" s="67"/>
      <c r="Q85" s="67"/>
      <c r="T85" s="67"/>
      <c r="U85" s="67"/>
      <c r="V85" s="67"/>
      <c r="W85" s="67"/>
      <c r="X85" s="67"/>
      <c r="Y85" s="67"/>
      <c r="Z85" s="67"/>
      <c r="AA85" s="67"/>
      <c r="AB85" s="67"/>
      <c r="AC85" s="67"/>
      <c r="AD85" s="67"/>
      <c r="AE85" s="67"/>
      <c r="AF85" s="67"/>
      <c r="AG85" s="67"/>
      <c r="AH85" s="67"/>
      <c r="AI85" s="67"/>
      <c r="AJ85" s="67"/>
      <c r="AK85" s="67"/>
      <c r="AL85" s="67"/>
      <c r="AM85" s="67"/>
      <c r="AN85" s="67"/>
      <c r="AO85" s="67"/>
    </row>
    <row r="86" spans="1:41" x14ac:dyDescent="0.35">
      <c r="A86" s="67"/>
      <c r="B86" s="67"/>
      <c r="D86" s="67"/>
      <c r="E86" s="67"/>
      <c r="F86" s="67"/>
      <c r="G86" s="67"/>
      <c r="H86" s="67"/>
      <c r="I86" s="67"/>
      <c r="J86" s="67"/>
      <c r="K86" s="67"/>
      <c r="L86" s="67"/>
      <c r="M86" s="152"/>
      <c r="N86" s="81"/>
      <c r="O86" s="152"/>
      <c r="P86" s="67"/>
      <c r="Q86" s="67"/>
      <c r="T86" s="67"/>
      <c r="U86" s="67"/>
      <c r="V86" s="67"/>
      <c r="W86" s="67"/>
      <c r="X86" s="67"/>
      <c r="Y86" s="67"/>
      <c r="Z86" s="67"/>
      <c r="AA86" s="67"/>
      <c r="AB86" s="67"/>
      <c r="AC86" s="67"/>
      <c r="AD86" s="67"/>
      <c r="AE86" s="67"/>
      <c r="AF86" s="67"/>
      <c r="AG86" s="67"/>
      <c r="AH86" s="67"/>
      <c r="AI86" s="67"/>
      <c r="AJ86" s="67"/>
      <c r="AK86" s="67"/>
      <c r="AL86" s="67"/>
      <c r="AM86" s="67"/>
      <c r="AN86" s="67"/>
      <c r="AO86" s="67"/>
    </row>
    <row r="87" spans="1:41" x14ac:dyDescent="0.35">
      <c r="A87" s="67"/>
      <c r="B87" s="67"/>
      <c r="D87" s="67"/>
      <c r="E87" s="67"/>
      <c r="F87" s="67"/>
      <c r="G87" s="67"/>
      <c r="H87" s="67"/>
      <c r="I87" s="67"/>
      <c r="J87" s="67"/>
      <c r="K87" s="67"/>
      <c r="L87" s="67"/>
      <c r="M87" s="152"/>
      <c r="N87" s="81"/>
      <c r="O87" s="152"/>
      <c r="P87" s="67"/>
      <c r="Q87" s="67"/>
      <c r="T87" s="67"/>
      <c r="U87" s="67"/>
      <c r="V87" s="67"/>
      <c r="W87" s="67"/>
      <c r="X87" s="67"/>
      <c r="Y87" s="67"/>
      <c r="Z87" s="67"/>
      <c r="AA87" s="67"/>
      <c r="AB87" s="67"/>
      <c r="AC87" s="67"/>
      <c r="AD87" s="67"/>
      <c r="AE87" s="67"/>
      <c r="AF87" s="67"/>
      <c r="AG87" s="67"/>
      <c r="AH87" s="67"/>
      <c r="AI87" s="67"/>
      <c r="AJ87" s="67"/>
      <c r="AK87" s="67"/>
      <c r="AL87" s="67"/>
      <c r="AM87" s="67"/>
      <c r="AN87" s="67"/>
      <c r="AO87" s="67"/>
    </row>
    <row r="88" spans="1:41" x14ac:dyDescent="0.35">
      <c r="A88" s="67"/>
      <c r="B88" s="67"/>
      <c r="D88" s="67"/>
      <c r="E88" s="67"/>
      <c r="F88" s="67"/>
      <c r="G88" s="67"/>
      <c r="H88" s="67"/>
      <c r="I88" s="67"/>
      <c r="J88" s="67"/>
      <c r="K88" s="67"/>
      <c r="L88" s="67"/>
      <c r="M88" s="152"/>
      <c r="N88" s="81"/>
      <c r="O88" s="152"/>
      <c r="P88" s="67"/>
      <c r="Q88" s="67"/>
      <c r="T88" s="67"/>
      <c r="U88" s="67"/>
      <c r="V88" s="67"/>
      <c r="W88" s="67"/>
      <c r="X88" s="67"/>
      <c r="Y88" s="67"/>
      <c r="Z88" s="67"/>
      <c r="AA88" s="67"/>
      <c r="AB88" s="67"/>
      <c r="AC88" s="67"/>
      <c r="AD88" s="67"/>
      <c r="AE88" s="67"/>
      <c r="AF88" s="67"/>
      <c r="AG88" s="67"/>
      <c r="AH88" s="67"/>
      <c r="AI88" s="67"/>
      <c r="AJ88" s="67"/>
      <c r="AK88" s="67"/>
      <c r="AL88" s="67"/>
      <c r="AM88" s="67"/>
      <c r="AN88" s="67"/>
      <c r="AO88" s="67"/>
    </row>
    <row r="89" spans="1:41" x14ac:dyDescent="0.35">
      <c r="A89" s="67"/>
      <c r="B89" s="67"/>
      <c r="D89" s="67"/>
      <c r="E89" s="67"/>
      <c r="F89" s="67"/>
      <c r="G89" s="67"/>
      <c r="H89" s="67"/>
      <c r="I89" s="67"/>
      <c r="J89" s="67"/>
      <c r="K89" s="67"/>
      <c r="L89" s="67"/>
      <c r="M89" s="152"/>
      <c r="N89" s="81"/>
      <c r="O89" s="152"/>
      <c r="P89" s="67"/>
      <c r="Q89" s="67"/>
      <c r="T89" s="67"/>
      <c r="U89" s="67"/>
      <c r="V89" s="67"/>
      <c r="W89" s="67"/>
      <c r="X89" s="67"/>
      <c r="Y89" s="67"/>
      <c r="Z89" s="67"/>
      <c r="AA89" s="67"/>
      <c r="AB89" s="67"/>
      <c r="AC89" s="67"/>
      <c r="AD89" s="67"/>
      <c r="AE89" s="67"/>
      <c r="AF89" s="67"/>
      <c r="AG89" s="67"/>
      <c r="AH89" s="67"/>
      <c r="AI89" s="67"/>
      <c r="AJ89" s="67"/>
      <c r="AK89" s="67"/>
      <c r="AL89" s="67"/>
      <c r="AM89" s="67"/>
      <c r="AN89" s="67"/>
      <c r="AO89" s="67"/>
    </row>
    <row r="90" spans="1:41" x14ac:dyDescent="0.35">
      <c r="A90" s="67"/>
      <c r="B90" s="67"/>
      <c r="D90" s="67"/>
      <c r="E90" s="67"/>
      <c r="F90" s="67"/>
      <c r="G90" s="67"/>
      <c r="H90" s="67"/>
      <c r="I90" s="67"/>
      <c r="J90" s="67"/>
      <c r="K90" s="67"/>
      <c r="L90" s="67"/>
      <c r="M90" s="152"/>
      <c r="N90" s="81"/>
      <c r="O90" s="152"/>
      <c r="P90" s="67"/>
      <c r="Q90" s="67"/>
      <c r="T90" s="67"/>
      <c r="U90" s="67"/>
      <c r="V90" s="67"/>
      <c r="W90" s="67"/>
      <c r="X90" s="67"/>
      <c r="Y90" s="67"/>
      <c r="Z90" s="67"/>
      <c r="AA90" s="67"/>
      <c r="AB90" s="67"/>
      <c r="AC90" s="67"/>
      <c r="AD90" s="67"/>
      <c r="AE90" s="67"/>
      <c r="AF90" s="67"/>
      <c r="AG90" s="67"/>
      <c r="AH90" s="67"/>
      <c r="AI90" s="67"/>
      <c r="AJ90" s="67"/>
      <c r="AK90" s="67"/>
      <c r="AL90" s="67"/>
      <c r="AM90" s="67"/>
      <c r="AN90" s="67"/>
      <c r="AO90" s="67"/>
    </row>
    <row r="91" spans="1:41" x14ac:dyDescent="0.35">
      <c r="A91" s="67"/>
      <c r="B91" s="67"/>
      <c r="D91" s="67"/>
      <c r="E91" s="67"/>
      <c r="F91" s="67"/>
      <c r="G91" s="67"/>
      <c r="H91" s="67"/>
      <c r="I91" s="67"/>
      <c r="J91" s="67"/>
      <c r="K91" s="67"/>
      <c r="L91" s="67"/>
      <c r="M91" s="152"/>
      <c r="N91" s="81"/>
      <c r="O91" s="152"/>
      <c r="P91" s="67"/>
      <c r="Q91" s="67"/>
      <c r="T91" s="67"/>
      <c r="U91" s="67"/>
      <c r="V91" s="67"/>
      <c r="W91" s="67"/>
      <c r="X91" s="67"/>
      <c r="Y91" s="67"/>
      <c r="Z91" s="67"/>
      <c r="AA91" s="67"/>
      <c r="AB91" s="67"/>
      <c r="AC91" s="67"/>
      <c r="AD91" s="67"/>
      <c r="AE91" s="67"/>
      <c r="AF91" s="67"/>
      <c r="AG91" s="67"/>
      <c r="AH91" s="67"/>
      <c r="AI91" s="67"/>
      <c r="AJ91" s="67"/>
      <c r="AK91" s="67"/>
      <c r="AL91" s="67"/>
      <c r="AM91" s="67"/>
      <c r="AN91" s="67"/>
      <c r="AO91" s="67"/>
    </row>
    <row r="92" spans="1:41" x14ac:dyDescent="0.35">
      <c r="A92" s="67"/>
      <c r="B92" s="67"/>
      <c r="D92" s="67"/>
      <c r="E92" s="67"/>
      <c r="F92" s="67"/>
      <c r="G92" s="67"/>
      <c r="H92" s="67"/>
      <c r="I92" s="67"/>
      <c r="J92" s="67"/>
      <c r="K92" s="67"/>
      <c r="L92" s="67"/>
      <c r="M92" s="152"/>
      <c r="N92" s="81"/>
      <c r="O92" s="152"/>
      <c r="P92" s="67"/>
      <c r="Q92" s="67"/>
      <c r="T92" s="67"/>
      <c r="U92" s="67"/>
      <c r="V92" s="67"/>
      <c r="W92" s="67"/>
      <c r="X92" s="67"/>
      <c r="Y92" s="67"/>
      <c r="Z92" s="67"/>
      <c r="AA92" s="67"/>
      <c r="AB92" s="67"/>
      <c r="AC92" s="67"/>
      <c r="AD92" s="67"/>
      <c r="AE92" s="67"/>
      <c r="AF92" s="67"/>
      <c r="AG92" s="67"/>
      <c r="AH92" s="67"/>
      <c r="AI92" s="67"/>
      <c r="AJ92" s="67"/>
      <c r="AK92" s="67"/>
      <c r="AL92" s="67"/>
      <c r="AM92" s="67"/>
      <c r="AN92" s="67"/>
      <c r="AO92" s="67"/>
    </row>
    <row r="93" spans="1:41" x14ac:dyDescent="0.35">
      <c r="A93" s="67"/>
      <c r="B93" s="67"/>
      <c r="D93" s="67"/>
      <c r="E93" s="67"/>
      <c r="F93" s="67"/>
      <c r="G93" s="67"/>
      <c r="H93" s="67"/>
      <c r="I93" s="67"/>
      <c r="J93" s="67"/>
      <c r="K93" s="67"/>
      <c r="L93" s="67"/>
      <c r="M93" s="152"/>
      <c r="N93" s="81"/>
      <c r="O93" s="152"/>
      <c r="P93" s="67"/>
      <c r="Q93" s="67"/>
      <c r="T93" s="67"/>
      <c r="U93" s="67"/>
      <c r="V93" s="67"/>
      <c r="W93" s="67"/>
      <c r="X93" s="67"/>
      <c r="Y93" s="67"/>
      <c r="Z93" s="67"/>
      <c r="AA93" s="67"/>
      <c r="AB93" s="67"/>
      <c r="AC93" s="67"/>
      <c r="AD93" s="67"/>
      <c r="AE93" s="67"/>
      <c r="AF93" s="67"/>
      <c r="AG93" s="67"/>
      <c r="AH93" s="67"/>
      <c r="AI93" s="67"/>
      <c r="AJ93" s="67"/>
      <c r="AK93" s="67"/>
      <c r="AL93" s="67"/>
      <c r="AM93" s="67"/>
      <c r="AN93" s="67"/>
      <c r="AO93" s="67"/>
    </row>
    <row r="94" spans="1:41" x14ac:dyDescent="0.35">
      <c r="A94" s="67"/>
      <c r="B94" s="67"/>
      <c r="D94" s="67"/>
      <c r="E94" s="67"/>
      <c r="F94" s="67"/>
      <c r="G94" s="67"/>
      <c r="H94" s="67"/>
      <c r="I94" s="67"/>
      <c r="J94" s="67"/>
      <c r="K94" s="67"/>
      <c r="L94" s="67"/>
      <c r="M94" s="152"/>
      <c r="N94" s="81"/>
      <c r="O94" s="152"/>
      <c r="P94" s="67"/>
      <c r="Q94" s="67"/>
      <c r="T94" s="67"/>
      <c r="U94" s="67"/>
      <c r="V94" s="67"/>
      <c r="W94" s="67"/>
      <c r="X94" s="67"/>
      <c r="Y94" s="67"/>
      <c r="Z94" s="67"/>
      <c r="AA94" s="67"/>
      <c r="AB94" s="67"/>
      <c r="AC94" s="67"/>
      <c r="AD94" s="67"/>
      <c r="AE94" s="67"/>
      <c r="AF94" s="67"/>
      <c r="AG94" s="67"/>
      <c r="AH94" s="67"/>
      <c r="AI94" s="67"/>
      <c r="AJ94" s="67"/>
      <c r="AK94" s="67"/>
      <c r="AL94" s="67"/>
      <c r="AM94" s="67"/>
      <c r="AN94" s="67"/>
      <c r="AO94" s="67"/>
    </row>
    <row r="95" spans="1:41" x14ac:dyDescent="0.35">
      <c r="A95" s="67"/>
      <c r="B95" s="67"/>
      <c r="D95" s="67"/>
      <c r="E95" s="67"/>
      <c r="F95" s="67"/>
      <c r="G95" s="67"/>
      <c r="H95" s="67"/>
      <c r="I95" s="67"/>
      <c r="J95" s="67"/>
      <c r="K95" s="67"/>
      <c r="L95" s="67"/>
      <c r="M95" s="152"/>
      <c r="N95" s="81"/>
      <c r="O95" s="152"/>
      <c r="P95" s="67"/>
      <c r="Q95" s="67"/>
      <c r="T95" s="67"/>
      <c r="U95" s="67"/>
      <c r="V95" s="67"/>
      <c r="W95" s="67"/>
      <c r="X95" s="67"/>
      <c r="Y95" s="67"/>
      <c r="Z95" s="67"/>
      <c r="AA95" s="67"/>
      <c r="AB95" s="67"/>
      <c r="AC95" s="67"/>
      <c r="AD95" s="67"/>
      <c r="AE95" s="67"/>
      <c r="AF95" s="67"/>
      <c r="AG95" s="67"/>
      <c r="AH95" s="67"/>
      <c r="AI95" s="67"/>
      <c r="AJ95" s="67"/>
      <c r="AK95" s="67"/>
      <c r="AL95" s="67"/>
      <c r="AM95" s="67"/>
      <c r="AN95" s="67"/>
      <c r="AO95" s="67"/>
    </row>
    <row r="96" spans="1:41" x14ac:dyDescent="0.35">
      <c r="A96" s="67"/>
      <c r="B96" s="67"/>
      <c r="D96" s="67"/>
      <c r="E96" s="67"/>
      <c r="F96" s="67"/>
      <c r="G96" s="67"/>
      <c r="H96" s="67"/>
      <c r="I96" s="67"/>
      <c r="J96" s="67"/>
      <c r="K96" s="67"/>
      <c r="L96" s="67"/>
      <c r="M96" s="152"/>
      <c r="N96" s="81"/>
      <c r="O96" s="152"/>
      <c r="P96" s="67"/>
      <c r="Q96" s="67"/>
      <c r="T96" s="67"/>
      <c r="U96" s="67"/>
      <c r="V96" s="67"/>
      <c r="W96" s="67"/>
      <c r="X96" s="67"/>
      <c r="Y96" s="67"/>
      <c r="Z96" s="67"/>
      <c r="AA96" s="67"/>
      <c r="AB96" s="67"/>
      <c r="AC96" s="67"/>
      <c r="AD96" s="67"/>
      <c r="AE96" s="67"/>
      <c r="AF96" s="67"/>
      <c r="AG96" s="67"/>
      <c r="AH96" s="67"/>
      <c r="AI96" s="67"/>
      <c r="AJ96" s="67"/>
      <c r="AK96" s="67"/>
      <c r="AL96" s="67"/>
      <c r="AM96" s="67"/>
      <c r="AN96" s="67"/>
      <c r="AO96" s="67"/>
    </row>
    <row r="97" spans="1:41" x14ac:dyDescent="0.35">
      <c r="A97" s="67"/>
      <c r="B97" s="67"/>
      <c r="D97" s="67"/>
      <c r="E97" s="67"/>
      <c r="F97" s="67"/>
      <c r="G97" s="67"/>
      <c r="H97" s="67"/>
      <c r="I97" s="67"/>
      <c r="J97" s="67"/>
      <c r="K97" s="67"/>
      <c r="L97" s="67"/>
      <c r="M97" s="152"/>
      <c r="N97" s="81"/>
      <c r="O97" s="152"/>
      <c r="P97" s="67"/>
      <c r="Q97" s="67"/>
      <c r="T97" s="67"/>
      <c r="U97" s="67"/>
      <c r="V97" s="67"/>
      <c r="W97" s="67"/>
      <c r="X97" s="67"/>
      <c r="Y97" s="67"/>
      <c r="Z97" s="67"/>
      <c r="AA97" s="67"/>
      <c r="AB97" s="67"/>
      <c r="AC97" s="67"/>
      <c r="AD97" s="67"/>
      <c r="AE97" s="67"/>
      <c r="AF97" s="67"/>
      <c r="AG97" s="67"/>
      <c r="AH97" s="67"/>
      <c r="AI97" s="67"/>
      <c r="AJ97" s="67"/>
      <c r="AK97" s="67"/>
      <c r="AL97" s="67"/>
      <c r="AM97" s="67"/>
      <c r="AN97" s="67"/>
      <c r="AO97" s="67"/>
    </row>
    <row r="98" spans="1:41" x14ac:dyDescent="0.35">
      <c r="A98" s="67"/>
      <c r="B98" s="67"/>
      <c r="D98" s="67"/>
      <c r="E98" s="67"/>
      <c r="F98" s="67"/>
      <c r="G98" s="67"/>
      <c r="H98" s="67"/>
      <c r="I98" s="67"/>
      <c r="J98" s="67"/>
      <c r="K98" s="67"/>
      <c r="L98" s="67"/>
      <c r="M98" s="152"/>
      <c r="N98" s="81"/>
      <c r="O98" s="152"/>
      <c r="P98" s="67"/>
      <c r="Q98" s="67"/>
      <c r="T98" s="67"/>
      <c r="U98" s="67"/>
      <c r="V98" s="67"/>
      <c r="W98" s="67"/>
      <c r="X98" s="67"/>
      <c r="Y98" s="67"/>
      <c r="Z98" s="67"/>
      <c r="AA98" s="67"/>
      <c r="AB98" s="67"/>
      <c r="AC98" s="67"/>
      <c r="AD98" s="67"/>
      <c r="AE98" s="67"/>
      <c r="AF98" s="67"/>
      <c r="AG98" s="67"/>
      <c r="AH98" s="67"/>
      <c r="AI98" s="67"/>
      <c r="AJ98" s="67"/>
      <c r="AK98" s="67"/>
      <c r="AL98" s="67"/>
      <c r="AM98" s="67"/>
      <c r="AN98" s="67"/>
      <c r="AO98" s="67"/>
    </row>
    <row r="99" spans="1:41" x14ac:dyDescent="0.35">
      <c r="A99" s="67"/>
      <c r="B99" s="67"/>
      <c r="D99" s="67"/>
      <c r="E99" s="67"/>
      <c r="F99" s="67"/>
      <c r="G99" s="67"/>
      <c r="H99" s="67"/>
      <c r="I99" s="67"/>
      <c r="J99" s="67"/>
      <c r="K99" s="67"/>
      <c r="L99" s="67"/>
      <c r="M99" s="152"/>
      <c r="N99" s="81"/>
      <c r="O99" s="152"/>
      <c r="P99" s="67"/>
      <c r="Q99" s="67"/>
      <c r="T99" s="67"/>
      <c r="U99" s="67"/>
      <c r="V99" s="67"/>
      <c r="W99" s="67"/>
      <c r="X99" s="67"/>
      <c r="Y99" s="67"/>
      <c r="Z99" s="67"/>
      <c r="AA99" s="67"/>
      <c r="AB99" s="67"/>
      <c r="AC99" s="67"/>
      <c r="AD99" s="67"/>
      <c r="AE99" s="67"/>
      <c r="AF99" s="67"/>
      <c r="AG99" s="67"/>
      <c r="AH99" s="67"/>
      <c r="AI99" s="67"/>
      <c r="AJ99" s="67"/>
      <c r="AK99" s="67"/>
      <c r="AL99" s="67"/>
      <c r="AM99" s="67"/>
      <c r="AN99" s="67"/>
      <c r="AO99" s="67"/>
    </row>
    <row r="100" spans="1:41" x14ac:dyDescent="0.35">
      <c r="A100" s="67"/>
      <c r="B100" s="67"/>
      <c r="D100" s="67"/>
      <c r="E100" s="67"/>
      <c r="F100" s="67"/>
      <c r="G100" s="67"/>
      <c r="H100" s="67"/>
      <c r="I100" s="67"/>
      <c r="J100" s="67"/>
      <c r="K100" s="67"/>
      <c r="L100" s="67"/>
      <c r="M100" s="152"/>
      <c r="N100" s="81"/>
      <c r="O100" s="152"/>
      <c r="P100" s="67"/>
      <c r="Q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row>
    <row r="101" spans="1:41" x14ac:dyDescent="0.35">
      <c r="A101" s="67"/>
      <c r="B101" s="67"/>
      <c r="D101" s="67"/>
      <c r="E101" s="67"/>
      <c r="F101" s="67"/>
      <c r="G101" s="67"/>
      <c r="H101" s="67"/>
      <c r="I101" s="67"/>
      <c r="J101" s="67"/>
      <c r="K101" s="67"/>
      <c r="L101" s="67"/>
      <c r="M101" s="152"/>
      <c r="N101" s="81"/>
      <c r="O101" s="152"/>
      <c r="P101" s="67"/>
      <c r="Q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row>
    <row r="102" spans="1:41" x14ac:dyDescent="0.35">
      <c r="A102" s="67"/>
      <c r="B102" s="67"/>
      <c r="D102" s="67"/>
      <c r="E102" s="67"/>
      <c r="F102" s="67"/>
      <c r="G102" s="67"/>
      <c r="H102" s="67"/>
      <c r="I102" s="67"/>
      <c r="J102" s="67"/>
      <c r="K102" s="67"/>
      <c r="L102" s="67"/>
      <c r="M102" s="152"/>
      <c r="N102" s="81"/>
      <c r="O102" s="152"/>
      <c r="P102" s="67"/>
      <c r="Q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row>
    <row r="103" spans="1:41" x14ac:dyDescent="0.35">
      <c r="A103" s="67"/>
      <c r="B103" s="67"/>
      <c r="D103" s="67"/>
      <c r="E103" s="67"/>
      <c r="F103" s="67"/>
      <c r="G103" s="67"/>
      <c r="H103" s="67"/>
      <c r="I103" s="67"/>
      <c r="J103" s="67"/>
      <c r="K103" s="67"/>
      <c r="L103" s="67"/>
      <c r="M103" s="152"/>
      <c r="N103" s="81"/>
      <c r="O103" s="152"/>
      <c r="P103" s="67"/>
      <c r="Q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row>
    <row r="104" spans="1:41" x14ac:dyDescent="0.35">
      <c r="A104" s="67"/>
      <c r="B104" s="67"/>
      <c r="D104" s="67"/>
      <c r="E104" s="67"/>
      <c r="F104" s="67"/>
      <c r="G104" s="67"/>
      <c r="H104" s="67"/>
      <c r="I104" s="67"/>
      <c r="J104" s="67"/>
      <c r="K104" s="67"/>
      <c r="L104" s="67"/>
      <c r="M104" s="152"/>
      <c r="N104" s="81"/>
      <c r="O104" s="152"/>
      <c r="P104" s="67"/>
      <c r="Q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row>
    <row r="105" spans="1:41" x14ac:dyDescent="0.35">
      <c r="A105" s="67"/>
      <c r="B105" s="67"/>
      <c r="D105" s="67"/>
      <c r="E105" s="67"/>
      <c r="F105" s="67"/>
      <c r="G105" s="67"/>
      <c r="H105" s="67"/>
      <c r="I105" s="67"/>
      <c r="J105" s="67"/>
      <c r="K105" s="67"/>
      <c r="L105" s="67"/>
      <c r="M105" s="152"/>
      <c r="N105" s="81"/>
      <c r="O105" s="152"/>
      <c r="P105" s="67"/>
      <c r="Q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row>
    <row r="106" spans="1:41" x14ac:dyDescent="0.35">
      <c r="A106" s="67"/>
      <c r="B106" s="67"/>
      <c r="D106" s="67"/>
      <c r="E106" s="67"/>
      <c r="F106" s="67"/>
      <c r="G106" s="67"/>
      <c r="H106" s="67"/>
      <c r="I106" s="67"/>
      <c r="J106" s="67"/>
      <c r="K106" s="67"/>
      <c r="L106" s="67"/>
      <c r="M106" s="152"/>
      <c r="N106" s="81"/>
      <c r="O106" s="152"/>
      <c r="P106" s="67"/>
      <c r="Q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row>
    <row r="107" spans="1:41" x14ac:dyDescent="0.35">
      <c r="A107" s="67"/>
      <c r="B107" s="67"/>
      <c r="D107" s="67"/>
      <c r="E107" s="67"/>
      <c r="F107" s="67"/>
      <c r="G107" s="67"/>
      <c r="H107" s="67"/>
      <c r="I107" s="67"/>
      <c r="J107" s="67"/>
      <c r="K107" s="67"/>
      <c r="L107" s="67"/>
      <c r="M107" s="152"/>
      <c r="N107" s="81"/>
      <c r="O107" s="152"/>
      <c r="P107" s="67"/>
      <c r="Q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row>
    <row r="108" spans="1:41" x14ac:dyDescent="0.35">
      <c r="A108" s="67"/>
      <c r="B108" s="67"/>
      <c r="D108" s="67"/>
      <c r="E108" s="67"/>
      <c r="F108" s="67"/>
      <c r="G108" s="67"/>
      <c r="H108" s="67"/>
      <c r="I108" s="67"/>
      <c r="J108" s="67"/>
      <c r="K108" s="67"/>
      <c r="L108" s="67"/>
      <c r="M108" s="152"/>
      <c r="N108" s="81"/>
      <c r="O108" s="152"/>
      <c r="P108" s="67"/>
      <c r="Q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row>
    <row r="109" spans="1:41" x14ac:dyDescent="0.35">
      <c r="A109" s="67"/>
      <c r="B109" s="67"/>
      <c r="D109" s="67"/>
      <c r="E109" s="67"/>
      <c r="F109" s="67"/>
      <c r="G109" s="67"/>
      <c r="H109" s="67"/>
      <c r="I109" s="67"/>
      <c r="J109" s="67"/>
      <c r="K109" s="67"/>
      <c r="L109" s="67"/>
      <c r="M109" s="152"/>
      <c r="N109" s="81"/>
      <c r="O109" s="152"/>
      <c r="P109" s="67"/>
      <c r="Q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row>
    <row r="110" spans="1:41" x14ac:dyDescent="0.35">
      <c r="A110" s="67"/>
      <c r="B110" s="67"/>
      <c r="D110" s="67"/>
      <c r="E110" s="67"/>
      <c r="F110" s="67"/>
      <c r="G110" s="67"/>
      <c r="H110" s="67"/>
      <c r="I110" s="67"/>
      <c r="J110" s="67"/>
      <c r="K110" s="67"/>
      <c r="L110" s="67"/>
      <c r="M110" s="152"/>
      <c r="N110" s="81"/>
      <c r="O110" s="152"/>
      <c r="P110" s="67"/>
      <c r="Q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row>
    <row r="111" spans="1:41" x14ac:dyDescent="0.35">
      <c r="A111" s="67"/>
      <c r="B111" s="67"/>
      <c r="D111" s="67"/>
      <c r="E111" s="67"/>
      <c r="F111" s="67"/>
      <c r="G111" s="67"/>
      <c r="H111" s="67"/>
      <c r="I111" s="67"/>
      <c r="J111" s="67"/>
      <c r="K111" s="67"/>
      <c r="L111" s="67"/>
      <c r="M111" s="152"/>
      <c r="N111" s="81"/>
      <c r="O111" s="152"/>
      <c r="P111" s="67"/>
      <c r="Q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row>
    <row r="112" spans="1:41" x14ac:dyDescent="0.35">
      <c r="A112" s="67"/>
      <c r="B112" s="67"/>
      <c r="D112" s="67"/>
      <c r="E112" s="67"/>
      <c r="F112" s="67"/>
      <c r="G112" s="67"/>
      <c r="H112" s="67"/>
      <c r="I112" s="67"/>
      <c r="J112" s="67"/>
      <c r="K112" s="67"/>
      <c r="L112" s="67"/>
      <c r="M112" s="152"/>
      <c r="N112" s="81"/>
      <c r="O112" s="152"/>
      <c r="P112" s="67"/>
      <c r="Q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row>
    <row r="113" spans="1:41" x14ac:dyDescent="0.35">
      <c r="A113" s="67"/>
      <c r="B113" s="67"/>
      <c r="D113" s="67"/>
      <c r="E113" s="67"/>
      <c r="F113" s="67"/>
      <c r="G113" s="67"/>
      <c r="H113" s="67"/>
      <c r="I113" s="67"/>
      <c r="J113" s="67"/>
      <c r="K113" s="67"/>
      <c r="L113" s="67"/>
      <c r="M113" s="152"/>
      <c r="N113" s="81"/>
      <c r="O113" s="152"/>
      <c r="P113" s="67"/>
      <c r="Q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row>
    <row r="114" spans="1:41" x14ac:dyDescent="0.35">
      <c r="A114" s="67"/>
      <c r="B114" s="67"/>
      <c r="D114" s="67"/>
      <c r="E114" s="67"/>
      <c r="F114" s="67"/>
      <c r="G114" s="67"/>
      <c r="H114" s="67"/>
      <c r="I114" s="67"/>
      <c r="J114" s="67"/>
      <c r="K114" s="67"/>
      <c r="L114" s="67"/>
      <c r="M114" s="152"/>
      <c r="N114" s="81"/>
      <c r="O114" s="152"/>
      <c r="P114" s="67"/>
      <c r="Q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row>
    <row r="115" spans="1:41" x14ac:dyDescent="0.35">
      <c r="A115" s="67"/>
      <c r="B115" s="67"/>
      <c r="D115" s="67"/>
      <c r="E115" s="67"/>
      <c r="F115" s="67"/>
      <c r="G115" s="67"/>
      <c r="H115" s="67"/>
      <c r="I115" s="67"/>
      <c r="J115" s="67"/>
      <c r="K115" s="67"/>
      <c r="L115" s="67"/>
      <c r="M115" s="152"/>
      <c r="N115" s="81"/>
      <c r="O115" s="152"/>
      <c r="P115" s="67"/>
      <c r="Q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row>
    <row r="116" spans="1:41" x14ac:dyDescent="0.35">
      <c r="A116" s="67"/>
      <c r="B116" s="67"/>
      <c r="D116" s="67"/>
      <c r="E116" s="67"/>
      <c r="F116" s="67"/>
      <c r="G116" s="67"/>
      <c r="H116" s="67"/>
      <c r="I116" s="67"/>
      <c r="J116" s="67"/>
      <c r="K116" s="67"/>
      <c r="L116" s="67"/>
      <c r="M116" s="152"/>
      <c r="N116" s="81"/>
      <c r="O116" s="152"/>
      <c r="P116" s="67"/>
      <c r="Q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row>
    <row r="117" spans="1:41" x14ac:dyDescent="0.35">
      <c r="A117" s="67"/>
      <c r="B117" s="67"/>
      <c r="D117" s="67"/>
      <c r="E117" s="67"/>
      <c r="F117" s="67"/>
      <c r="G117" s="67"/>
      <c r="H117" s="67"/>
      <c r="I117" s="67"/>
      <c r="J117" s="67"/>
      <c r="K117" s="67"/>
      <c r="L117" s="67"/>
      <c r="M117" s="152"/>
      <c r="N117" s="81"/>
      <c r="O117" s="152"/>
      <c r="P117" s="67"/>
      <c r="Q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row>
    <row r="118" spans="1:41" x14ac:dyDescent="0.35">
      <c r="A118" s="67"/>
      <c r="B118" s="67"/>
      <c r="D118" s="67"/>
      <c r="E118" s="67"/>
      <c r="F118" s="67"/>
      <c r="G118" s="67"/>
      <c r="H118" s="67"/>
      <c r="I118" s="67"/>
      <c r="J118" s="67"/>
      <c r="K118" s="67"/>
      <c r="L118" s="67"/>
      <c r="M118" s="152"/>
      <c r="N118" s="81"/>
      <c r="O118" s="152"/>
      <c r="P118" s="67"/>
      <c r="Q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row>
    <row r="119" spans="1:41" x14ac:dyDescent="0.35">
      <c r="A119" s="67"/>
      <c r="B119" s="67"/>
      <c r="D119" s="67"/>
      <c r="E119" s="67"/>
      <c r="F119" s="67"/>
      <c r="G119" s="67"/>
      <c r="H119" s="67"/>
      <c r="I119" s="67"/>
      <c r="J119" s="67"/>
      <c r="K119" s="67"/>
      <c r="L119" s="67"/>
      <c r="M119" s="152"/>
      <c r="N119" s="81"/>
      <c r="O119" s="152"/>
      <c r="P119" s="67"/>
      <c r="Q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row>
    <row r="120" spans="1:41" x14ac:dyDescent="0.35">
      <c r="A120" s="67"/>
      <c r="B120" s="67"/>
      <c r="D120" s="67"/>
      <c r="E120" s="67"/>
      <c r="F120" s="67"/>
      <c r="G120" s="67"/>
      <c r="H120" s="67"/>
      <c r="I120" s="67"/>
      <c r="J120" s="67"/>
      <c r="K120" s="67"/>
      <c r="L120" s="67"/>
      <c r="M120" s="152"/>
      <c r="N120" s="81"/>
      <c r="O120" s="152"/>
      <c r="P120" s="67"/>
      <c r="Q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row>
    <row r="121" spans="1:41" x14ac:dyDescent="0.35">
      <c r="A121" s="67"/>
      <c r="B121" s="67"/>
      <c r="D121" s="67"/>
      <c r="E121" s="67"/>
      <c r="F121" s="67"/>
      <c r="G121" s="67"/>
      <c r="H121" s="67"/>
      <c r="I121" s="67"/>
      <c r="J121" s="67"/>
      <c r="K121" s="67"/>
      <c r="L121" s="67"/>
      <c r="M121" s="152"/>
      <c r="N121" s="81"/>
      <c r="O121" s="152"/>
      <c r="P121" s="67"/>
      <c r="Q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row>
    <row r="122" spans="1:41" x14ac:dyDescent="0.35">
      <c r="A122" s="67"/>
      <c r="B122" s="67"/>
      <c r="D122" s="67"/>
      <c r="E122" s="67"/>
      <c r="F122" s="67"/>
      <c r="G122" s="67"/>
      <c r="H122" s="67"/>
      <c r="I122" s="67"/>
      <c r="J122" s="67"/>
      <c r="K122" s="67"/>
      <c r="L122" s="67"/>
      <c r="M122" s="152"/>
      <c r="N122" s="81"/>
      <c r="O122" s="152"/>
      <c r="P122" s="67"/>
      <c r="Q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row>
    <row r="123" spans="1:41" x14ac:dyDescent="0.35">
      <c r="A123" s="67"/>
      <c r="B123" s="67"/>
      <c r="D123" s="67"/>
      <c r="E123" s="67"/>
      <c r="F123" s="67"/>
      <c r="G123" s="67"/>
      <c r="H123" s="67"/>
      <c r="I123" s="67"/>
      <c r="J123" s="67"/>
      <c r="K123" s="67"/>
      <c r="L123" s="67"/>
      <c r="M123" s="152"/>
      <c r="N123" s="81"/>
      <c r="O123" s="152"/>
      <c r="P123" s="67"/>
      <c r="Q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row>
    <row r="124" spans="1:41" x14ac:dyDescent="0.35">
      <c r="A124" s="67"/>
      <c r="B124" s="67"/>
      <c r="D124" s="67"/>
      <c r="E124" s="67"/>
      <c r="F124" s="67"/>
      <c r="G124" s="67"/>
      <c r="H124" s="67"/>
      <c r="I124" s="67"/>
      <c r="J124" s="67"/>
      <c r="K124" s="67"/>
      <c r="L124" s="67"/>
      <c r="M124" s="152"/>
      <c r="N124" s="81"/>
      <c r="O124" s="152"/>
      <c r="P124" s="67"/>
      <c r="Q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row>
    <row r="125" spans="1:41" x14ac:dyDescent="0.35">
      <c r="A125" s="67"/>
      <c r="B125" s="67"/>
      <c r="D125" s="67"/>
      <c r="E125" s="67"/>
      <c r="F125" s="67"/>
      <c r="G125" s="67"/>
      <c r="H125" s="67"/>
      <c r="I125" s="67"/>
      <c r="J125" s="67"/>
      <c r="K125" s="67"/>
      <c r="L125" s="67"/>
      <c r="M125" s="152"/>
      <c r="N125" s="81"/>
      <c r="O125" s="152"/>
      <c r="P125" s="67"/>
      <c r="Q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row>
    <row r="126" spans="1:41" x14ac:dyDescent="0.35">
      <c r="A126" s="67"/>
      <c r="B126" s="67"/>
      <c r="D126" s="67"/>
      <c r="E126" s="67"/>
      <c r="F126" s="67"/>
      <c r="G126" s="67"/>
      <c r="H126" s="67"/>
      <c r="I126" s="67"/>
      <c r="J126" s="67"/>
      <c r="K126" s="67"/>
      <c r="L126" s="67"/>
      <c r="M126" s="152"/>
      <c r="N126" s="81"/>
      <c r="O126" s="152"/>
      <c r="P126" s="67"/>
      <c r="Q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row>
    <row r="127" spans="1:41" x14ac:dyDescent="0.35">
      <c r="A127" s="67"/>
      <c r="B127" s="67"/>
      <c r="D127" s="67"/>
      <c r="E127" s="67"/>
      <c r="F127" s="67"/>
      <c r="G127" s="67"/>
      <c r="H127" s="67"/>
      <c r="I127" s="67"/>
      <c r="J127" s="67"/>
      <c r="K127" s="67"/>
      <c r="L127" s="67"/>
      <c r="M127" s="152"/>
      <c r="N127" s="81"/>
      <c r="O127" s="152"/>
      <c r="P127" s="67"/>
      <c r="Q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row>
    <row r="128" spans="1:41" x14ac:dyDescent="0.35">
      <c r="A128" s="67"/>
      <c r="B128" s="67"/>
      <c r="D128" s="67"/>
      <c r="E128" s="67"/>
      <c r="F128" s="67"/>
      <c r="G128" s="67"/>
      <c r="H128" s="67"/>
      <c r="I128" s="67"/>
      <c r="J128" s="67"/>
      <c r="K128" s="67"/>
      <c r="L128" s="67"/>
      <c r="M128" s="152"/>
      <c r="N128" s="81"/>
      <c r="O128" s="152"/>
      <c r="P128" s="67"/>
      <c r="Q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row>
    <row r="129" spans="1:41" x14ac:dyDescent="0.35">
      <c r="A129" s="67"/>
      <c r="B129" s="67"/>
      <c r="D129" s="67"/>
      <c r="E129" s="67"/>
      <c r="F129" s="67"/>
      <c r="G129" s="67"/>
      <c r="H129" s="67"/>
      <c r="I129" s="67"/>
      <c r="J129" s="67"/>
      <c r="K129" s="67"/>
      <c r="L129" s="67"/>
      <c r="M129" s="152"/>
      <c r="N129" s="81"/>
      <c r="O129" s="152"/>
      <c r="P129" s="67"/>
      <c r="Q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row>
    <row r="130" spans="1:41" x14ac:dyDescent="0.35">
      <c r="A130" s="67"/>
      <c r="B130" s="67"/>
      <c r="D130" s="67"/>
      <c r="E130" s="67"/>
      <c r="F130" s="67"/>
      <c r="G130" s="67"/>
      <c r="H130" s="67"/>
      <c r="I130" s="67"/>
      <c r="J130" s="67"/>
      <c r="K130" s="67"/>
      <c r="L130" s="67"/>
      <c r="M130" s="152"/>
      <c r="N130" s="81"/>
      <c r="O130" s="152"/>
      <c r="P130" s="67"/>
      <c r="Q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row>
    <row r="131" spans="1:41" x14ac:dyDescent="0.35">
      <c r="A131" s="67"/>
      <c r="B131" s="67"/>
      <c r="D131" s="67"/>
      <c r="E131" s="67"/>
      <c r="F131" s="67"/>
      <c r="G131" s="67"/>
      <c r="H131" s="67"/>
      <c r="I131" s="67"/>
      <c r="J131" s="67"/>
      <c r="K131" s="67"/>
      <c r="L131" s="67"/>
      <c r="M131" s="152"/>
      <c r="N131" s="81"/>
      <c r="O131" s="152"/>
      <c r="P131" s="67"/>
      <c r="Q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row>
    <row r="132" spans="1:41" x14ac:dyDescent="0.35">
      <c r="A132" s="67"/>
      <c r="B132" s="67"/>
      <c r="D132" s="67"/>
      <c r="E132" s="67"/>
      <c r="F132" s="67"/>
      <c r="G132" s="67"/>
      <c r="H132" s="67"/>
      <c r="I132" s="67"/>
      <c r="J132" s="67"/>
      <c r="K132" s="67"/>
      <c r="L132" s="67"/>
      <c r="M132" s="152"/>
      <c r="N132" s="81"/>
      <c r="O132" s="152"/>
      <c r="P132" s="67"/>
      <c r="Q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row>
    <row r="133" spans="1:41" x14ac:dyDescent="0.35">
      <c r="A133" s="67"/>
      <c r="B133" s="67"/>
      <c r="D133" s="67"/>
      <c r="E133" s="67"/>
      <c r="F133" s="67"/>
      <c r="G133" s="67"/>
      <c r="H133" s="67"/>
      <c r="I133" s="67"/>
      <c r="J133" s="67"/>
      <c r="K133" s="67"/>
      <c r="L133" s="67"/>
      <c r="M133" s="152"/>
      <c r="N133" s="81"/>
      <c r="O133" s="152"/>
      <c r="P133" s="67"/>
      <c r="Q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row>
    <row r="134" spans="1:41" x14ac:dyDescent="0.35">
      <c r="A134" s="67"/>
      <c r="B134" s="67"/>
      <c r="D134" s="67"/>
      <c r="E134" s="67"/>
      <c r="F134" s="67"/>
      <c r="G134" s="67"/>
      <c r="H134" s="67"/>
      <c r="I134" s="67"/>
      <c r="J134" s="67"/>
      <c r="K134" s="67"/>
      <c r="L134" s="67"/>
      <c r="M134" s="152"/>
      <c r="N134" s="81"/>
      <c r="O134" s="152"/>
      <c r="P134" s="67"/>
      <c r="Q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row>
    <row r="135" spans="1:41" x14ac:dyDescent="0.35">
      <c r="A135" s="67"/>
      <c r="B135" s="67"/>
      <c r="D135" s="67"/>
      <c r="E135" s="67"/>
      <c r="F135" s="67"/>
      <c r="G135" s="67"/>
      <c r="H135" s="67"/>
      <c r="I135" s="67"/>
      <c r="J135" s="67"/>
      <c r="K135" s="67"/>
      <c r="L135" s="67"/>
      <c r="M135" s="152"/>
      <c r="N135" s="81"/>
      <c r="O135" s="152"/>
      <c r="P135" s="67"/>
      <c r="Q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row>
    <row r="136" spans="1:41" x14ac:dyDescent="0.35">
      <c r="A136" s="67"/>
      <c r="B136" s="67"/>
      <c r="D136" s="67"/>
      <c r="E136" s="67"/>
      <c r="F136" s="67"/>
      <c r="G136" s="67"/>
      <c r="H136" s="67"/>
      <c r="I136" s="67"/>
      <c r="J136" s="67"/>
      <c r="K136" s="67"/>
      <c r="L136" s="67"/>
      <c r="M136" s="152"/>
      <c r="N136" s="81"/>
      <c r="O136" s="152"/>
      <c r="P136" s="67"/>
      <c r="Q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row>
    <row r="137" spans="1:41" x14ac:dyDescent="0.35">
      <c r="A137" s="67"/>
      <c r="B137" s="67"/>
      <c r="D137" s="67"/>
      <c r="E137" s="67"/>
      <c r="F137" s="67"/>
      <c r="G137" s="67"/>
      <c r="H137" s="67"/>
      <c r="I137" s="67"/>
      <c r="J137" s="67"/>
      <c r="K137" s="67"/>
      <c r="L137" s="67"/>
      <c r="M137" s="152"/>
      <c r="N137" s="81"/>
      <c r="O137" s="152"/>
      <c r="P137" s="67"/>
      <c r="Q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row>
    <row r="138" spans="1:41" x14ac:dyDescent="0.35">
      <c r="A138" s="67"/>
      <c r="B138" s="67"/>
      <c r="D138" s="67"/>
      <c r="E138" s="67"/>
      <c r="F138" s="67"/>
      <c r="G138" s="67"/>
      <c r="H138" s="67"/>
      <c r="I138" s="67"/>
      <c r="J138" s="67"/>
      <c r="K138" s="67"/>
      <c r="L138" s="67"/>
      <c r="M138" s="152"/>
      <c r="N138" s="81"/>
      <c r="O138" s="152"/>
      <c r="P138" s="67"/>
      <c r="Q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row>
    <row r="139" spans="1:41" x14ac:dyDescent="0.35">
      <c r="A139" s="67"/>
      <c r="B139" s="67"/>
      <c r="D139" s="67"/>
      <c r="E139" s="67"/>
      <c r="F139" s="67"/>
      <c r="G139" s="67"/>
      <c r="H139" s="67"/>
      <c r="I139" s="67"/>
      <c r="J139" s="67"/>
      <c r="K139" s="67"/>
      <c r="L139" s="67"/>
      <c r="M139" s="152"/>
      <c r="N139" s="81"/>
      <c r="O139" s="152"/>
      <c r="P139" s="67"/>
      <c r="Q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row>
    <row r="140" spans="1:41" x14ac:dyDescent="0.35">
      <c r="A140" s="67"/>
      <c r="B140" s="67"/>
      <c r="D140" s="67"/>
      <c r="E140" s="67"/>
      <c r="F140" s="67"/>
      <c r="G140" s="67"/>
      <c r="H140" s="67"/>
      <c r="I140" s="67"/>
      <c r="J140" s="67"/>
      <c r="K140" s="67"/>
      <c r="L140" s="67"/>
      <c r="M140" s="152"/>
      <c r="N140" s="81"/>
      <c r="O140" s="152"/>
      <c r="P140" s="67"/>
      <c r="Q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row>
    <row r="141" spans="1:41" x14ac:dyDescent="0.35">
      <c r="A141" s="67"/>
      <c r="B141" s="67"/>
      <c r="D141" s="67"/>
      <c r="E141" s="67"/>
      <c r="F141" s="67"/>
      <c r="G141" s="67"/>
      <c r="H141" s="67"/>
      <c r="I141" s="67"/>
      <c r="J141" s="67"/>
      <c r="K141" s="67"/>
      <c r="L141" s="67"/>
      <c r="M141" s="152"/>
      <c r="N141" s="81"/>
      <c r="O141" s="152"/>
      <c r="P141" s="67"/>
      <c r="Q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row>
    <row r="142" spans="1:41" x14ac:dyDescent="0.35">
      <c r="A142" s="67"/>
      <c r="B142" s="67"/>
      <c r="D142" s="67"/>
      <c r="E142" s="67"/>
      <c r="F142" s="67"/>
      <c r="G142" s="67"/>
      <c r="H142" s="67"/>
      <c r="I142" s="67"/>
      <c r="J142" s="67"/>
      <c r="K142" s="67"/>
      <c r="L142" s="67"/>
      <c r="M142" s="152"/>
      <c r="N142" s="81"/>
      <c r="O142" s="152"/>
      <c r="P142" s="67"/>
      <c r="Q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row>
    <row r="143" spans="1:41" x14ac:dyDescent="0.35">
      <c r="A143" s="67"/>
      <c r="B143" s="67"/>
      <c r="D143" s="67"/>
      <c r="E143" s="67"/>
      <c r="F143" s="67"/>
      <c r="G143" s="67"/>
      <c r="H143" s="67"/>
      <c r="I143" s="67"/>
      <c r="J143" s="67"/>
      <c r="K143" s="67"/>
      <c r="L143" s="67"/>
      <c r="M143" s="152"/>
      <c r="N143" s="81"/>
      <c r="O143" s="152"/>
      <c r="P143" s="67"/>
      <c r="Q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row>
    <row r="144" spans="1:41" x14ac:dyDescent="0.35">
      <c r="A144" s="67"/>
      <c r="B144" s="67"/>
      <c r="D144" s="67"/>
      <c r="E144" s="67"/>
      <c r="F144" s="67"/>
      <c r="G144" s="67"/>
      <c r="H144" s="67"/>
      <c r="I144" s="67"/>
      <c r="J144" s="67"/>
      <c r="K144" s="67"/>
      <c r="L144" s="67"/>
      <c r="M144" s="152"/>
      <c r="N144" s="81"/>
      <c r="O144" s="152"/>
      <c r="P144" s="67"/>
      <c r="Q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row>
    <row r="145" spans="1:41" x14ac:dyDescent="0.35">
      <c r="A145" s="67"/>
      <c r="B145" s="67"/>
      <c r="D145" s="67"/>
      <c r="E145" s="67"/>
      <c r="F145" s="67"/>
      <c r="G145" s="67"/>
      <c r="H145" s="67"/>
      <c r="I145" s="67"/>
      <c r="J145" s="67"/>
      <c r="K145" s="67"/>
      <c r="L145" s="67"/>
      <c r="M145" s="152"/>
      <c r="N145" s="81"/>
      <c r="O145" s="152"/>
      <c r="P145" s="67"/>
      <c r="Q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row>
    <row r="146" spans="1:41" x14ac:dyDescent="0.35">
      <c r="A146" s="67"/>
      <c r="B146" s="67"/>
      <c r="D146" s="67"/>
      <c r="E146" s="67"/>
      <c r="F146" s="67"/>
      <c r="G146" s="67"/>
      <c r="H146" s="67"/>
      <c r="I146" s="67"/>
      <c r="J146" s="67"/>
      <c r="K146" s="67"/>
      <c r="L146" s="67"/>
      <c r="M146" s="152"/>
      <c r="N146" s="81"/>
      <c r="O146" s="152"/>
      <c r="P146" s="67"/>
      <c r="Q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row>
    <row r="147" spans="1:41" x14ac:dyDescent="0.35">
      <c r="A147" s="67"/>
      <c r="B147" s="67"/>
      <c r="D147" s="67"/>
      <c r="E147" s="67"/>
      <c r="F147" s="67"/>
      <c r="G147" s="67"/>
      <c r="H147" s="67"/>
      <c r="I147" s="67"/>
      <c r="J147" s="67"/>
      <c r="K147" s="67"/>
      <c r="L147" s="67"/>
      <c r="M147" s="152"/>
      <c r="N147" s="81"/>
      <c r="O147" s="152"/>
      <c r="P147" s="67"/>
      <c r="Q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row>
    <row r="148" spans="1:41" x14ac:dyDescent="0.35">
      <c r="A148" s="67"/>
      <c r="B148" s="67"/>
      <c r="D148" s="67"/>
      <c r="E148" s="67"/>
      <c r="F148" s="67"/>
      <c r="G148" s="67"/>
      <c r="H148" s="67"/>
      <c r="I148" s="67"/>
      <c r="J148" s="67"/>
      <c r="K148" s="67"/>
      <c r="L148" s="67"/>
      <c r="M148" s="152"/>
      <c r="N148" s="81"/>
      <c r="O148" s="152"/>
      <c r="P148" s="67"/>
      <c r="Q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row>
    <row r="149" spans="1:41" x14ac:dyDescent="0.35">
      <c r="A149" s="67"/>
      <c r="B149" s="67"/>
      <c r="D149" s="67"/>
      <c r="E149" s="67"/>
      <c r="F149" s="67"/>
      <c r="G149" s="67"/>
      <c r="H149" s="67"/>
      <c r="I149" s="67"/>
      <c r="J149" s="67"/>
      <c r="K149" s="67"/>
      <c r="L149" s="67"/>
      <c r="M149" s="152"/>
      <c r="N149" s="81"/>
      <c r="O149" s="152"/>
      <c r="P149" s="67"/>
      <c r="Q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row>
    <row r="150" spans="1:41" x14ac:dyDescent="0.35">
      <c r="A150" s="67"/>
      <c r="B150" s="67"/>
      <c r="D150" s="67"/>
      <c r="E150" s="67"/>
      <c r="F150" s="67"/>
      <c r="G150" s="67"/>
      <c r="H150" s="67"/>
      <c r="I150" s="67"/>
      <c r="J150" s="67"/>
      <c r="K150" s="67"/>
      <c r="L150" s="67"/>
      <c r="M150" s="152"/>
      <c r="N150" s="81"/>
      <c r="O150" s="152"/>
      <c r="P150" s="67"/>
      <c r="Q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row>
    <row r="151" spans="1:41" x14ac:dyDescent="0.35">
      <c r="A151" s="67"/>
      <c r="B151" s="67"/>
      <c r="D151" s="67"/>
      <c r="E151" s="67"/>
      <c r="F151" s="67"/>
      <c r="G151" s="67"/>
      <c r="H151" s="67"/>
      <c r="I151" s="67"/>
      <c r="J151" s="67"/>
      <c r="K151" s="67"/>
      <c r="L151" s="67"/>
      <c r="M151" s="152"/>
      <c r="N151" s="81"/>
      <c r="O151" s="152"/>
      <c r="P151" s="67"/>
      <c r="Q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row>
    <row r="152" spans="1:41" x14ac:dyDescent="0.35">
      <c r="A152" s="67"/>
      <c r="B152" s="67"/>
      <c r="D152" s="67"/>
      <c r="E152" s="67"/>
      <c r="F152" s="67"/>
      <c r="G152" s="67"/>
      <c r="H152" s="67"/>
      <c r="I152" s="67"/>
      <c r="J152" s="67"/>
      <c r="K152" s="67"/>
      <c r="L152" s="67"/>
      <c r="M152" s="152"/>
      <c r="N152" s="81"/>
      <c r="O152" s="152"/>
      <c r="P152" s="67"/>
      <c r="Q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row>
    <row r="153" spans="1:41" x14ac:dyDescent="0.35">
      <c r="A153" s="67"/>
      <c r="B153" s="67"/>
      <c r="D153" s="67"/>
      <c r="E153" s="67"/>
      <c r="F153" s="67"/>
      <c r="G153" s="67"/>
      <c r="H153" s="67"/>
      <c r="I153" s="67"/>
      <c r="J153" s="67"/>
      <c r="K153" s="67"/>
      <c r="L153" s="67"/>
      <c r="M153" s="152"/>
      <c r="N153" s="81"/>
      <c r="O153" s="152"/>
      <c r="P153" s="67"/>
      <c r="Q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row>
    <row r="154" spans="1:41" x14ac:dyDescent="0.35">
      <c r="A154" s="67"/>
      <c r="B154" s="67"/>
      <c r="D154" s="67"/>
      <c r="E154" s="67"/>
      <c r="F154" s="67"/>
      <c r="G154" s="67"/>
      <c r="H154" s="67"/>
      <c r="I154" s="67"/>
      <c r="J154" s="67"/>
      <c r="K154" s="67"/>
      <c r="L154" s="67"/>
      <c r="M154" s="152"/>
      <c r="N154" s="81"/>
      <c r="O154" s="152"/>
      <c r="P154" s="67"/>
      <c r="Q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row>
    <row r="155" spans="1:41" x14ac:dyDescent="0.35">
      <c r="A155" s="67"/>
      <c r="B155" s="67"/>
      <c r="D155" s="67"/>
      <c r="E155" s="67"/>
      <c r="F155" s="67"/>
      <c r="G155" s="67"/>
      <c r="H155" s="67"/>
      <c r="I155" s="67"/>
      <c r="J155" s="67"/>
      <c r="K155" s="67"/>
      <c r="L155" s="67"/>
      <c r="M155" s="152"/>
      <c r="N155" s="81"/>
      <c r="O155" s="152"/>
      <c r="P155" s="67"/>
      <c r="Q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row>
    <row r="156" spans="1:41" x14ac:dyDescent="0.35">
      <c r="A156" s="67"/>
      <c r="B156" s="67"/>
      <c r="D156" s="67"/>
      <c r="E156" s="67"/>
      <c r="F156" s="67"/>
      <c r="G156" s="67"/>
      <c r="H156" s="67"/>
      <c r="I156" s="67"/>
      <c r="J156" s="67"/>
      <c r="K156" s="67"/>
      <c r="L156" s="67"/>
      <c r="M156" s="152"/>
      <c r="N156" s="81"/>
      <c r="O156" s="152"/>
      <c r="P156" s="67"/>
      <c r="Q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row>
    <row r="157" spans="1:41" x14ac:dyDescent="0.35">
      <c r="A157" s="67"/>
      <c r="B157" s="67"/>
      <c r="D157" s="67"/>
      <c r="E157" s="67"/>
      <c r="F157" s="67"/>
      <c r="G157" s="67"/>
      <c r="H157" s="67"/>
      <c r="I157" s="67"/>
      <c r="J157" s="67"/>
      <c r="K157" s="67"/>
      <c r="L157" s="67"/>
      <c r="M157" s="152"/>
      <c r="N157" s="81"/>
      <c r="O157" s="152"/>
      <c r="P157" s="67"/>
      <c r="Q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row>
    <row r="158" spans="1:41" x14ac:dyDescent="0.35">
      <c r="A158" s="67"/>
      <c r="B158" s="67"/>
      <c r="D158" s="67"/>
      <c r="E158" s="67"/>
      <c r="F158" s="67"/>
      <c r="G158" s="67"/>
      <c r="H158" s="67"/>
      <c r="I158" s="67"/>
      <c r="J158" s="67"/>
      <c r="K158" s="67"/>
      <c r="L158" s="67"/>
      <c r="M158" s="152"/>
      <c r="N158" s="81"/>
      <c r="O158" s="152"/>
      <c r="P158" s="67"/>
      <c r="Q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row>
    <row r="159" spans="1:41" x14ac:dyDescent="0.35">
      <c r="A159" s="67"/>
      <c r="B159" s="67"/>
      <c r="D159" s="67"/>
      <c r="E159" s="67"/>
      <c r="F159" s="67"/>
      <c r="G159" s="67"/>
      <c r="H159" s="67"/>
      <c r="I159" s="67"/>
      <c r="J159" s="67"/>
      <c r="K159" s="67"/>
      <c r="L159" s="67"/>
      <c r="M159" s="152"/>
      <c r="N159" s="81"/>
      <c r="O159" s="152"/>
      <c r="P159" s="67"/>
      <c r="Q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row>
    <row r="160" spans="1:41" x14ac:dyDescent="0.35">
      <c r="A160" s="67"/>
      <c r="B160" s="67"/>
      <c r="D160" s="67"/>
      <c r="E160" s="67"/>
      <c r="F160" s="67"/>
      <c r="G160" s="67"/>
      <c r="H160" s="67"/>
      <c r="I160" s="67"/>
      <c r="J160" s="67"/>
      <c r="K160" s="67"/>
      <c r="L160" s="67"/>
      <c r="M160" s="152"/>
      <c r="N160" s="81"/>
      <c r="O160" s="152"/>
      <c r="P160" s="67"/>
      <c r="Q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row>
    <row r="161" spans="1:41" x14ac:dyDescent="0.35">
      <c r="A161" s="67"/>
      <c r="B161" s="67"/>
      <c r="D161" s="67"/>
      <c r="E161" s="67"/>
      <c r="F161" s="67"/>
      <c r="G161" s="67"/>
      <c r="H161" s="67"/>
      <c r="I161" s="67"/>
      <c r="J161" s="67"/>
      <c r="K161" s="67"/>
      <c r="L161" s="67"/>
      <c r="M161" s="152"/>
      <c r="N161" s="81"/>
      <c r="O161" s="152"/>
      <c r="P161" s="67"/>
      <c r="Q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row>
    <row r="162" spans="1:41" x14ac:dyDescent="0.35">
      <c r="A162" s="67"/>
      <c r="B162" s="67"/>
      <c r="D162" s="67"/>
      <c r="E162" s="67"/>
      <c r="F162" s="67"/>
      <c r="G162" s="67"/>
      <c r="H162" s="67"/>
      <c r="I162" s="67"/>
      <c r="J162" s="67"/>
      <c r="K162" s="67"/>
      <c r="L162" s="67"/>
      <c r="M162" s="152"/>
      <c r="N162" s="81"/>
      <c r="O162" s="152"/>
      <c r="P162" s="67"/>
      <c r="Q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row>
    <row r="163" spans="1:41" x14ac:dyDescent="0.35">
      <c r="A163" s="67"/>
      <c r="B163" s="67"/>
      <c r="D163" s="67"/>
      <c r="E163" s="67"/>
      <c r="F163" s="67"/>
      <c r="G163" s="67"/>
      <c r="H163" s="67"/>
      <c r="I163" s="67"/>
      <c r="J163" s="67"/>
      <c r="K163" s="67"/>
      <c r="L163" s="67"/>
      <c r="M163" s="152"/>
      <c r="N163" s="81"/>
      <c r="O163" s="152"/>
      <c r="P163" s="67"/>
      <c r="Q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row>
    <row r="164" spans="1:41" x14ac:dyDescent="0.35">
      <c r="A164" s="67"/>
      <c r="B164" s="67"/>
      <c r="D164" s="67"/>
      <c r="E164" s="67"/>
      <c r="F164" s="67"/>
      <c r="G164" s="67"/>
      <c r="H164" s="67"/>
      <c r="I164" s="67"/>
      <c r="J164" s="67"/>
      <c r="K164" s="67"/>
      <c r="L164" s="67"/>
      <c r="M164" s="152"/>
      <c r="N164" s="81"/>
      <c r="O164" s="152"/>
      <c r="P164" s="67"/>
      <c r="Q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row>
    <row r="165" spans="1:41" x14ac:dyDescent="0.35">
      <c r="A165" s="67"/>
      <c r="B165" s="67"/>
      <c r="D165" s="67"/>
      <c r="E165" s="67"/>
      <c r="F165" s="67"/>
      <c r="G165" s="67"/>
      <c r="H165" s="67"/>
      <c r="I165" s="67"/>
      <c r="J165" s="67"/>
      <c r="K165" s="67"/>
      <c r="L165" s="67"/>
      <c r="M165" s="152"/>
      <c r="N165" s="81"/>
      <c r="O165" s="152"/>
      <c r="P165" s="67"/>
      <c r="Q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row>
    <row r="166" spans="1:41" x14ac:dyDescent="0.35">
      <c r="A166" s="67"/>
      <c r="B166" s="67"/>
      <c r="D166" s="67"/>
      <c r="E166" s="67"/>
      <c r="F166" s="67"/>
      <c r="G166" s="67"/>
      <c r="H166" s="67"/>
      <c r="I166" s="67"/>
      <c r="J166" s="67"/>
      <c r="K166" s="67"/>
      <c r="L166" s="67"/>
      <c r="M166" s="152"/>
      <c r="N166" s="81"/>
      <c r="O166" s="152"/>
      <c r="P166" s="67"/>
      <c r="Q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row>
    <row r="167" spans="1:41" x14ac:dyDescent="0.35">
      <c r="A167" s="67"/>
      <c r="B167" s="67"/>
      <c r="D167" s="67"/>
      <c r="E167" s="67"/>
      <c r="F167" s="67"/>
      <c r="G167" s="67"/>
      <c r="H167" s="67"/>
      <c r="I167" s="67"/>
      <c r="J167" s="67"/>
      <c r="K167" s="67"/>
      <c r="L167" s="67"/>
      <c r="M167" s="152"/>
      <c r="N167" s="81"/>
      <c r="O167" s="152"/>
      <c r="P167" s="67"/>
      <c r="Q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row>
    <row r="168" spans="1:41" x14ac:dyDescent="0.35">
      <c r="A168" s="67"/>
      <c r="B168" s="67"/>
      <c r="D168" s="67"/>
      <c r="E168" s="67"/>
      <c r="F168" s="67"/>
      <c r="G168" s="67"/>
      <c r="H168" s="67"/>
      <c r="I168" s="67"/>
      <c r="J168" s="67"/>
      <c r="K168" s="67"/>
      <c r="L168" s="67"/>
      <c r="M168" s="152"/>
      <c r="N168" s="81"/>
      <c r="O168" s="152"/>
      <c r="P168" s="67"/>
      <c r="Q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row>
    <row r="169" spans="1:41" x14ac:dyDescent="0.35">
      <c r="A169" s="67"/>
      <c r="B169" s="67"/>
      <c r="D169" s="67"/>
      <c r="E169" s="67"/>
      <c r="F169" s="67"/>
      <c r="G169" s="67"/>
      <c r="H169" s="67"/>
      <c r="I169" s="67"/>
      <c r="J169" s="67"/>
      <c r="K169" s="67"/>
      <c r="L169" s="67"/>
      <c r="M169" s="152"/>
      <c r="N169" s="81"/>
      <c r="O169" s="152"/>
      <c r="P169" s="67"/>
      <c r="Q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row>
    <row r="170" spans="1:41" x14ac:dyDescent="0.35">
      <c r="A170" s="67"/>
      <c r="B170" s="67"/>
      <c r="D170" s="67"/>
      <c r="E170" s="67"/>
      <c r="F170" s="67"/>
      <c r="G170" s="67"/>
      <c r="H170" s="67"/>
      <c r="I170" s="67"/>
      <c r="J170" s="67"/>
      <c r="K170" s="67"/>
      <c r="L170" s="67"/>
      <c r="M170" s="152"/>
      <c r="N170" s="81"/>
      <c r="O170" s="152"/>
      <c r="P170" s="67"/>
      <c r="Q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row>
    <row r="171" spans="1:41" x14ac:dyDescent="0.35">
      <c r="A171" s="67"/>
      <c r="B171" s="67"/>
      <c r="D171" s="67"/>
      <c r="E171" s="67"/>
      <c r="F171" s="67"/>
      <c r="G171" s="67"/>
      <c r="H171" s="67"/>
      <c r="I171" s="67"/>
      <c r="J171" s="67"/>
      <c r="K171" s="67"/>
      <c r="L171" s="67"/>
      <c r="M171" s="152"/>
      <c r="N171" s="81"/>
      <c r="O171" s="152"/>
      <c r="P171" s="67"/>
      <c r="Q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row>
    <row r="172" spans="1:41" x14ac:dyDescent="0.35">
      <c r="A172" s="67"/>
      <c r="B172" s="67"/>
      <c r="D172" s="67"/>
      <c r="E172" s="67"/>
      <c r="F172" s="67"/>
      <c r="G172" s="67"/>
      <c r="H172" s="67"/>
      <c r="I172" s="67"/>
      <c r="J172" s="67"/>
      <c r="K172" s="67"/>
      <c r="L172" s="67"/>
      <c r="M172" s="152"/>
      <c r="N172" s="81"/>
      <c r="O172" s="152"/>
      <c r="P172" s="67"/>
      <c r="Q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row>
    <row r="173" spans="1:41" x14ac:dyDescent="0.35">
      <c r="A173" s="67"/>
      <c r="B173" s="67"/>
      <c r="D173" s="67"/>
      <c r="E173" s="67"/>
      <c r="F173" s="67"/>
      <c r="G173" s="67"/>
      <c r="H173" s="67"/>
      <c r="I173" s="67"/>
      <c r="J173" s="67"/>
      <c r="K173" s="67"/>
      <c r="L173" s="67"/>
      <c r="M173" s="152"/>
      <c r="N173" s="81"/>
      <c r="O173" s="152"/>
      <c r="P173" s="67"/>
      <c r="Q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row>
    <row r="174" spans="1:41" x14ac:dyDescent="0.35">
      <c r="A174" s="67"/>
      <c r="B174" s="67"/>
      <c r="D174" s="67"/>
      <c r="E174" s="67"/>
      <c r="F174" s="67"/>
      <c r="G174" s="67"/>
      <c r="H174" s="67"/>
      <c r="I174" s="67"/>
      <c r="J174" s="67"/>
      <c r="K174" s="67"/>
      <c r="L174" s="67"/>
      <c r="M174" s="152"/>
      <c r="N174" s="81"/>
      <c r="O174" s="152"/>
      <c r="P174" s="67"/>
      <c r="Q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row>
    <row r="175" spans="1:41" x14ac:dyDescent="0.35">
      <c r="A175" s="67"/>
      <c r="B175" s="67"/>
      <c r="D175" s="67"/>
      <c r="E175" s="67"/>
      <c r="F175" s="67"/>
      <c r="G175" s="67"/>
      <c r="H175" s="67"/>
      <c r="I175" s="67"/>
      <c r="J175" s="67"/>
      <c r="K175" s="67"/>
      <c r="L175" s="67"/>
      <c r="M175" s="152"/>
      <c r="N175" s="81"/>
      <c r="O175" s="152"/>
      <c r="P175" s="67"/>
      <c r="Q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row>
    <row r="176" spans="1:41" x14ac:dyDescent="0.35">
      <c r="A176" s="67"/>
      <c r="B176" s="67"/>
      <c r="D176" s="67"/>
      <c r="E176" s="67"/>
      <c r="F176" s="67"/>
      <c r="G176" s="67"/>
      <c r="H176" s="67"/>
      <c r="I176" s="67"/>
      <c r="J176" s="67"/>
      <c r="K176" s="67"/>
      <c r="L176" s="67"/>
      <c r="M176" s="152"/>
      <c r="N176" s="81"/>
      <c r="O176" s="152"/>
      <c r="P176" s="67"/>
      <c r="Q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row>
    <row r="177" spans="1:41" x14ac:dyDescent="0.35">
      <c r="A177" s="67"/>
      <c r="B177" s="67"/>
      <c r="D177" s="67"/>
      <c r="E177" s="67"/>
      <c r="F177" s="67"/>
      <c r="G177" s="67"/>
      <c r="H177" s="67"/>
      <c r="I177" s="67"/>
      <c r="J177" s="67"/>
      <c r="K177" s="67"/>
      <c r="L177" s="67"/>
      <c r="M177" s="152"/>
      <c r="N177" s="81"/>
      <c r="O177" s="152"/>
      <c r="P177" s="67"/>
      <c r="Q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row>
    <row r="178" spans="1:41" x14ac:dyDescent="0.35">
      <c r="A178" s="67"/>
      <c r="B178" s="67"/>
      <c r="D178" s="67"/>
      <c r="E178" s="67"/>
      <c r="F178" s="67"/>
      <c r="G178" s="67"/>
      <c r="H178" s="67"/>
      <c r="I178" s="67"/>
      <c r="J178" s="67"/>
      <c r="K178" s="67"/>
      <c r="L178" s="67"/>
      <c r="M178" s="152"/>
      <c r="N178" s="81"/>
      <c r="O178" s="152"/>
      <c r="P178" s="67"/>
      <c r="Q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row>
    <row r="179" spans="1:41" x14ac:dyDescent="0.35">
      <c r="A179" s="67"/>
      <c r="B179" s="67"/>
      <c r="D179" s="67"/>
      <c r="E179" s="67"/>
      <c r="F179" s="67"/>
      <c r="G179" s="67"/>
      <c r="H179" s="67"/>
      <c r="I179" s="67"/>
      <c r="J179" s="67"/>
      <c r="K179" s="67"/>
      <c r="L179" s="67"/>
      <c r="M179" s="152"/>
      <c r="N179" s="81"/>
      <c r="O179" s="152"/>
      <c r="P179" s="67"/>
      <c r="Q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row>
    <row r="180" spans="1:41" x14ac:dyDescent="0.35">
      <c r="A180" s="67"/>
      <c r="B180" s="67"/>
      <c r="D180" s="67"/>
      <c r="E180" s="67"/>
      <c r="F180" s="67"/>
      <c r="G180" s="67"/>
      <c r="H180" s="67"/>
      <c r="I180" s="67"/>
      <c r="J180" s="67"/>
      <c r="K180" s="67"/>
      <c r="L180" s="67"/>
      <c r="M180" s="152"/>
      <c r="N180" s="81"/>
      <c r="O180" s="152"/>
      <c r="P180" s="67"/>
      <c r="Q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row>
    <row r="181" spans="1:41" x14ac:dyDescent="0.35">
      <c r="A181" s="67"/>
      <c r="B181" s="67"/>
      <c r="D181" s="67"/>
      <c r="E181" s="67"/>
      <c r="F181" s="67"/>
      <c r="G181" s="67"/>
      <c r="H181" s="67"/>
      <c r="I181" s="67"/>
      <c r="J181" s="67"/>
      <c r="K181" s="67"/>
      <c r="L181" s="67"/>
      <c r="M181" s="152"/>
      <c r="N181" s="81"/>
      <c r="O181" s="152"/>
      <c r="P181" s="67"/>
      <c r="Q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row>
    <row r="182" spans="1:41" x14ac:dyDescent="0.35">
      <c r="A182" s="67"/>
      <c r="B182" s="67"/>
      <c r="D182" s="67"/>
      <c r="E182" s="67"/>
      <c r="F182" s="67"/>
      <c r="G182" s="67"/>
      <c r="H182" s="67"/>
      <c r="I182" s="67"/>
      <c r="J182" s="67"/>
      <c r="K182" s="67"/>
      <c r="L182" s="67"/>
      <c r="M182" s="152"/>
      <c r="N182" s="81"/>
      <c r="O182" s="152"/>
      <c r="P182" s="67"/>
      <c r="Q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row>
    <row r="183" spans="1:41" x14ac:dyDescent="0.35">
      <c r="A183" s="67"/>
      <c r="B183" s="67"/>
      <c r="D183" s="67"/>
      <c r="E183" s="67"/>
      <c r="F183" s="67"/>
      <c r="G183" s="67"/>
      <c r="H183" s="67"/>
      <c r="I183" s="67"/>
      <c r="J183" s="67"/>
      <c r="K183" s="67"/>
      <c r="L183" s="67"/>
      <c r="M183" s="152"/>
      <c r="N183" s="81"/>
      <c r="O183" s="152"/>
      <c r="P183" s="67"/>
      <c r="Q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row>
    <row r="184" spans="1:41" x14ac:dyDescent="0.35">
      <c r="A184" s="67"/>
      <c r="B184" s="67"/>
      <c r="D184" s="67"/>
      <c r="E184" s="67"/>
      <c r="F184" s="67"/>
      <c r="G184" s="67"/>
      <c r="H184" s="67"/>
      <c r="I184" s="67"/>
      <c r="J184" s="67"/>
      <c r="K184" s="67"/>
      <c r="L184" s="67"/>
      <c r="M184" s="152"/>
      <c r="N184" s="81"/>
      <c r="O184" s="152"/>
      <c r="P184" s="67"/>
      <c r="Q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row>
    <row r="185" spans="1:41" x14ac:dyDescent="0.35">
      <c r="A185" s="67"/>
      <c r="B185" s="67"/>
      <c r="D185" s="67"/>
      <c r="E185" s="67"/>
      <c r="F185" s="67"/>
      <c r="G185" s="67"/>
      <c r="H185" s="67"/>
      <c r="I185" s="67"/>
      <c r="J185" s="67"/>
      <c r="K185" s="67"/>
      <c r="L185" s="67"/>
      <c r="M185" s="152"/>
      <c r="N185" s="81"/>
      <c r="O185" s="152"/>
      <c r="P185" s="67"/>
      <c r="Q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row>
    <row r="186" spans="1:41" x14ac:dyDescent="0.35">
      <c r="A186" s="67"/>
      <c r="B186" s="67"/>
      <c r="D186" s="67"/>
      <c r="E186" s="67"/>
      <c r="F186" s="67"/>
      <c r="G186" s="67"/>
      <c r="H186" s="67"/>
      <c r="I186" s="67"/>
      <c r="J186" s="67"/>
      <c r="K186" s="67"/>
      <c r="L186" s="67"/>
      <c r="M186" s="152"/>
      <c r="N186" s="81"/>
      <c r="O186" s="152"/>
      <c r="P186" s="67"/>
      <c r="Q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row>
    <row r="187" spans="1:41" x14ac:dyDescent="0.35">
      <c r="A187" s="67"/>
      <c r="B187" s="67"/>
      <c r="D187" s="67"/>
      <c r="E187" s="67"/>
      <c r="F187" s="67"/>
      <c r="G187" s="67"/>
      <c r="H187" s="67"/>
      <c r="I187" s="67"/>
      <c r="J187" s="67"/>
      <c r="K187" s="67"/>
      <c r="L187" s="67"/>
      <c r="M187" s="152"/>
      <c r="N187" s="81"/>
      <c r="O187" s="152"/>
      <c r="P187" s="67"/>
      <c r="Q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row>
    <row r="188" spans="1:41" x14ac:dyDescent="0.35">
      <c r="A188" s="67"/>
      <c r="B188" s="67"/>
      <c r="D188" s="67"/>
      <c r="E188" s="67"/>
      <c r="F188" s="67"/>
      <c r="G188" s="67"/>
      <c r="H188" s="67"/>
      <c r="I188" s="67"/>
      <c r="J188" s="67"/>
      <c r="K188" s="67"/>
      <c r="L188" s="67"/>
      <c r="M188" s="152"/>
      <c r="N188" s="81"/>
      <c r="O188" s="152"/>
      <c r="P188" s="67"/>
      <c r="Q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row>
    <row r="189" spans="1:41" x14ac:dyDescent="0.35">
      <c r="A189" s="67"/>
      <c r="B189" s="67"/>
      <c r="D189" s="67"/>
      <c r="E189" s="67"/>
      <c r="F189" s="67"/>
      <c r="G189" s="67"/>
      <c r="H189" s="67"/>
      <c r="I189" s="67"/>
      <c r="J189" s="67"/>
      <c r="K189" s="67"/>
      <c r="L189" s="67"/>
      <c r="M189" s="152"/>
      <c r="N189" s="81"/>
      <c r="O189" s="152"/>
      <c r="P189" s="67"/>
      <c r="Q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row>
    <row r="190" spans="1:41" x14ac:dyDescent="0.35">
      <c r="A190" s="67"/>
      <c r="B190" s="67"/>
      <c r="D190" s="67"/>
      <c r="E190" s="67"/>
      <c r="F190" s="67"/>
      <c r="G190" s="67"/>
      <c r="H190" s="67"/>
      <c r="I190" s="67"/>
      <c r="J190" s="67"/>
      <c r="K190" s="67"/>
      <c r="L190" s="67"/>
      <c r="M190" s="152"/>
      <c r="N190" s="81"/>
      <c r="O190" s="152"/>
      <c r="P190" s="67"/>
      <c r="Q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row>
    <row r="191" spans="1:41" x14ac:dyDescent="0.35">
      <c r="A191" s="67"/>
      <c r="B191" s="67"/>
      <c r="D191" s="67"/>
      <c r="E191" s="67"/>
      <c r="F191" s="67"/>
      <c r="G191" s="67"/>
      <c r="H191" s="67"/>
      <c r="I191" s="67"/>
      <c r="J191" s="67"/>
      <c r="K191" s="67"/>
      <c r="L191" s="67"/>
      <c r="M191" s="152"/>
      <c r="N191" s="81"/>
      <c r="O191" s="152"/>
      <c r="P191" s="67"/>
      <c r="Q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row>
    <row r="192" spans="1:41" x14ac:dyDescent="0.35">
      <c r="A192" s="67"/>
      <c r="B192" s="67"/>
      <c r="D192" s="67"/>
      <c r="E192" s="67"/>
      <c r="F192" s="67"/>
      <c r="G192" s="67"/>
      <c r="H192" s="67"/>
      <c r="I192" s="67"/>
      <c r="J192" s="67"/>
      <c r="K192" s="67"/>
      <c r="L192" s="67"/>
      <c r="M192" s="152"/>
      <c r="N192" s="81"/>
      <c r="O192" s="152"/>
      <c r="P192" s="67"/>
      <c r="Q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row>
    <row r="193" spans="1:41" x14ac:dyDescent="0.35">
      <c r="A193" s="67"/>
      <c r="B193" s="67"/>
      <c r="D193" s="67"/>
      <c r="E193" s="67"/>
      <c r="F193" s="67"/>
      <c r="G193" s="67"/>
      <c r="H193" s="67"/>
      <c r="I193" s="67"/>
      <c r="J193" s="67"/>
      <c r="K193" s="67"/>
      <c r="L193" s="67"/>
      <c r="M193" s="152"/>
      <c r="N193" s="81"/>
      <c r="O193" s="152"/>
      <c r="P193" s="67"/>
      <c r="Q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row>
    <row r="194" spans="1:41" x14ac:dyDescent="0.35">
      <c r="A194" s="67"/>
      <c r="B194" s="67"/>
      <c r="D194" s="67"/>
      <c r="E194" s="67"/>
      <c r="F194" s="67"/>
      <c r="G194" s="67"/>
      <c r="H194" s="67"/>
      <c r="I194" s="67"/>
      <c r="J194" s="67"/>
      <c r="K194" s="67"/>
      <c r="L194" s="67"/>
      <c r="M194" s="152"/>
      <c r="N194" s="81"/>
      <c r="O194" s="152"/>
      <c r="P194" s="67"/>
      <c r="Q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row>
    <row r="195" spans="1:41" x14ac:dyDescent="0.35">
      <c r="A195" s="67"/>
      <c r="B195" s="67"/>
      <c r="D195" s="67"/>
      <c r="E195" s="67"/>
      <c r="F195" s="67"/>
      <c r="G195" s="67"/>
      <c r="H195" s="67"/>
      <c r="I195" s="67"/>
      <c r="J195" s="67"/>
      <c r="K195" s="67"/>
      <c r="L195" s="67"/>
      <c r="M195" s="152"/>
      <c r="N195" s="81"/>
      <c r="O195" s="152"/>
      <c r="P195" s="67"/>
      <c r="Q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row>
    <row r="196" spans="1:41" x14ac:dyDescent="0.35">
      <c r="A196" s="67"/>
      <c r="B196" s="67"/>
      <c r="D196" s="67"/>
      <c r="E196" s="67"/>
      <c r="F196" s="67"/>
      <c r="G196" s="67"/>
      <c r="H196" s="67"/>
      <c r="I196" s="67"/>
      <c r="J196" s="67"/>
      <c r="K196" s="67"/>
      <c r="L196" s="67"/>
      <c r="M196" s="152"/>
      <c r="N196" s="81"/>
      <c r="O196" s="152"/>
      <c r="P196" s="67"/>
      <c r="Q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row>
    <row r="197" spans="1:41" x14ac:dyDescent="0.35">
      <c r="A197" s="67"/>
      <c r="B197" s="67"/>
      <c r="D197" s="67"/>
      <c r="E197" s="67"/>
      <c r="F197" s="67"/>
      <c r="G197" s="67"/>
      <c r="H197" s="67"/>
      <c r="I197" s="67"/>
      <c r="J197" s="67"/>
      <c r="K197" s="67"/>
      <c r="L197" s="67"/>
      <c r="M197" s="152"/>
      <c r="N197" s="81"/>
      <c r="O197" s="152"/>
      <c r="P197" s="67"/>
      <c r="Q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row>
    <row r="198" spans="1:41" x14ac:dyDescent="0.35">
      <c r="A198" s="67"/>
      <c r="B198" s="67"/>
      <c r="D198" s="67"/>
      <c r="E198" s="67"/>
      <c r="F198" s="67"/>
      <c r="G198" s="67"/>
      <c r="H198" s="67"/>
      <c r="I198" s="67"/>
      <c r="J198" s="67"/>
      <c r="K198" s="67"/>
      <c r="L198" s="67"/>
      <c r="M198" s="152"/>
      <c r="N198" s="81"/>
      <c r="O198" s="152"/>
      <c r="P198" s="67"/>
      <c r="Q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row>
    <row r="199" spans="1:41" x14ac:dyDescent="0.35">
      <c r="A199" s="67"/>
      <c r="B199" s="67"/>
      <c r="D199" s="67"/>
      <c r="E199" s="67"/>
      <c r="F199" s="67"/>
      <c r="G199" s="67"/>
      <c r="H199" s="67"/>
      <c r="I199" s="67"/>
      <c r="J199" s="67"/>
      <c r="K199" s="67"/>
      <c r="L199" s="67"/>
      <c r="M199" s="152"/>
      <c r="N199" s="81"/>
      <c r="O199" s="152"/>
      <c r="P199" s="67"/>
      <c r="Q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row>
    <row r="200" spans="1:41" x14ac:dyDescent="0.35">
      <c r="A200" s="67"/>
      <c r="B200" s="67"/>
      <c r="D200" s="67"/>
      <c r="E200" s="67"/>
      <c r="F200" s="67"/>
      <c r="G200" s="67"/>
      <c r="H200" s="67"/>
      <c r="I200" s="67"/>
      <c r="J200" s="67"/>
      <c r="K200" s="67"/>
      <c r="L200" s="67"/>
      <c r="M200" s="152"/>
      <c r="N200" s="81"/>
      <c r="O200" s="152"/>
      <c r="P200" s="67"/>
      <c r="Q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row>
    <row r="201" spans="1:41" x14ac:dyDescent="0.35">
      <c r="A201" s="67"/>
      <c r="B201" s="67"/>
      <c r="D201" s="67"/>
      <c r="E201" s="67"/>
      <c r="F201" s="67"/>
      <c r="G201" s="67"/>
      <c r="H201" s="67"/>
      <c r="I201" s="67"/>
      <c r="J201" s="67"/>
      <c r="K201" s="67"/>
      <c r="L201" s="67"/>
      <c r="M201" s="152"/>
      <c r="N201" s="81"/>
      <c r="O201" s="152"/>
      <c r="P201" s="67"/>
      <c r="Q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row>
    <row r="202" spans="1:41" x14ac:dyDescent="0.35">
      <c r="A202" s="67"/>
      <c r="B202" s="67"/>
      <c r="D202" s="67"/>
      <c r="E202" s="67"/>
      <c r="F202" s="67"/>
      <c r="G202" s="67"/>
      <c r="H202" s="67"/>
      <c r="I202" s="67"/>
      <c r="J202" s="67"/>
      <c r="K202" s="67"/>
      <c r="L202" s="67"/>
      <c r="M202" s="152"/>
      <c r="N202" s="81"/>
      <c r="O202" s="152"/>
      <c r="P202" s="67"/>
      <c r="Q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row>
    <row r="203" spans="1:41" x14ac:dyDescent="0.35">
      <c r="A203" s="67"/>
      <c r="B203" s="67"/>
      <c r="D203" s="67"/>
      <c r="E203" s="67"/>
      <c r="F203" s="67"/>
      <c r="G203" s="67"/>
      <c r="H203" s="67"/>
      <c r="I203" s="67"/>
      <c r="J203" s="67"/>
      <c r="K203" s="67"/>
      <c r="L203" s="67"/>
      <c r="M203" s="152"/>
      <c r="N203" s="81"/>
      <c r="O203" s="152"/>
      <c r="P203" s="67"/>
      <c r="Q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row>
    <row r="204" spans="1:41" x14ac:dyDescent="0.35">
      <c r="A204" s="67"/>
      <c r="B204" s="67"/>
      <c r="D204" s="67"/>
      <c r="E204" s="67"/>
      <c r="F204" s="67"/>
      <c r="G204" s="67"/>
      <c r="H204" s="67"/>
      <c r="I204" s="67"/>
      <c r="J204" s="67"/>
      <c r="K204" s="67"/>
      <c r="L204" s="67"/>
      <c r="M204" s="152"/>
      <c r="N204" s="81"/>
      <c r="O204" s="152"/>
      <c r="P204" s="67"/>
      <c r="Q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row>
    <row r="205" spans="1:41" x14ac:dyDescent="0.35">
      <c r="A205" s="67"/>
      <c r="B205" s="67"/>
      <c r="D205" s="67"/>
      <c r="E205" s="67"/>
      <c r="F205" s="67"/>
      <c r="G205" s="67"/>
      <c r="H205" s="67"/>
      <c r="I205" s="67"/>
      <c r="J205" s="67"/>
      <c r="K205" s="67"/>
      <c r="L205" s="67"/>
      <c r="M205" s="152"/>
      <c r="N205" s="81"/>
      <c r="O205" s="152"/>
      <c r="P205" s="67"/>
      <c r="Q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row>
    <row r="206" spans="1:41" x14ac:dyDescent="0.35">
      <c r="A206" s="67"/>
      <c r="B206" s="67"/>
      <c r="D206" s="67"/>
      <c r="E206" s="67"/>
      <c r="F206" s="67"/>
      <c r="G206" s="67"/>
      <c r="H206" s="67"/>
      <c r="I206" s="67"/>
      <c r="J206" s="67"/>
      <c r="K206" s="67"/>
      <c r="L206" s="67"/>
      <c r="M206" s="152"/>
      <c r="N206" s="81"/>
      <c r="O206" s="152"/>
      <c r="P206" s="67"/>
      <c r="Q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row>
    <row r="207" spans="1:41" x14ac:dyDescent="0.35">
      <c r="A207" s="67"/>
      <c r="B207" s="67"/>
      <c r="D207" s="67"/>
      <c r="E207" s="67"/>
      <c r="F207" s="67"/>
      <c r="G207" s="67"/>
      <c r="H207" s="67"/>
      <c r="I207" s="67"/>
      <c r="J207" s="67"/>
      <c r="K207" s="67"/>
      <c r="L207" s="67"/>
      <c r="M207" s="152"/>
      <c r="N207" s="81"/>
      <c r="O207" s="152"/>
      <c r="P207" s="67"/>
      <c r="Q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row>
    <row r="208" spans="1:41" x14ac:dyDescent="0.35">
      <c r="A208" s="67"/>
      <c r="B208" s="67"/>
      <c r="D208" s="67"/>
      <c r="E208" s="67"/>
      <c r="F208" s="67"/>
      <c r="G208" s="67"/>
      <c r="H208" s="67"/>
      <c r="I208" s="67"/>
      <c r="J208" s="67"/>
      <c r="K208" s="67"/>
      <c r="L208" s="67"/>
      <c r="M208" s="152"/>
      <c r="N208" s="81"/>
      <c r="O208" s="152"/>
      <c r="P208" s="67"/>
      <c r="Q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row>
    <row r="209" spans="1:41" x14ac:dyDescent="0.35">
      <c r="A209" s="67"/>
      <c r="B209" s="67"/>
      <c r="D209" s="67"/>
      <c r="E209" s="67"/>
      <c r="F209" s="67"/>
      <c r="G209" s="67"/>
      <c r="H209" s="67"/>
      <c r="I209" s="67"/>
      <c r="J209" s="67"/>
      <c r="K209" s="67"/>
      <c r="L209" s="67"/>
      <c r="M209" s="152"/>
      <c r="N209" s="81"/>
      <c r="O209" s="152"/>
      <c r="P209" s="67"/>
      <c r="Q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row>
    <row r="210" spans="1:41" x14ac:dyDescent="0.35">
      <c r="A210" s="67"/>
      <c r="B210" s="67"/>
      <c r="D210" s="67"/>
      <c r="E210" s="67"/>
      <c r="F210" s="67"/>
      <c r="G210" s="67"/>
      <c r="H210" s="67"/>
      <c r="I210" s="67"/>
      <c r="J210" s="67"/>
      <c r="K210" s="67"/>
      <c r="L210" s="67"/>
      <c r="M210" s="152"/>
      <c r="N210" s="81"/>
      <c r="O210" s="152"/>
      <c r="P210" s="67"/>
      <c r="Q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row>
    <row r="211" spans="1:41" x14ac:dyDescent="0.35">
      <c r="A211" s="67"/>
      <c r="B211" s="67"/>
      <c r="D211" s="67"/>
      <c r="E211" s="67"/>
      <c r="F211" s="67"/>
      <c r="G211" s="67"/>
      <c r="H211" s="67"/>
      <c r="I211" s="67"/>
      <c r="J211" s="67"/>
      <c r="K211" s="67"/>
      <c r="L211" s="67"/>
      <c r="M211" s="152"/>
      <c r="N211" s="81"/>
      <c r="O211" s="152"/>
      <c r="P211" s="67"/>
      <c r="Q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row>
    <row r="212" spans="1:41" x14ac:dyDescent="0.35">
      <c r="A212" s="67"/>
      <c r="B212" s="67"/>
      <c r="D212" s="67"/>
      <c r="E212" s="67"/>
      <c r="F212" s="67"/>
      <c r="G212" s="67"/>
      <c r="H212" s="67"/>
      <c r="I212" s="67"/>
      <c r="J212" s="67"/>
      <c r="K212" s="67"/>
      <c r="L212" s="67"/>
      <c r="M212" s="152"/>
      <c r="N212" s="81"/>
      <c r="O212" s="152"/>
      <c r="P212" s="67"/>
      <c r="Q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row>
    <row r="213" spans="1:41" x14ac:dyDescent="0.35">
      <c r="A213" s="67"/>
      <c r="B213" s="67"/>
      <c r="D213" s="67"/>
      <c r="E213" s="67"/>
      <c r="F213" s="67"/>
      <c r="G213" s="67"/>
      <c r="H213" s="67"/>
      <c r="I213" s="67"/>
      <c r="J213" s="67"/>
      <c r="K213" s="67"/>
      <c r="L213" s="67"/>
      <c r="M213" s="152"/>
      <c r="N213" s="81"/>
      <c r="O213" s="152"/>
      <c r="P213" s="67"/>
      <c r="Q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row>
    <row r="214" spans="1:41" x14ac:dyDescent="0.35">
      <c r="A214" s="67"/>
      <c r="B214" s="67"/>
      <c r="D214" s="67"/>
      <c r="E214" s="67"/>
      <c r="F214" s="67"/>
      <c r="G214" s="67"/>
      <c r="H214" s="67"/>
      <c r="I214" s="67"/>
      <c r="J214" s="67"/>
      <c r="K214" s="67"/>
      <c r="L214" s="67"/>
      <c r="M214" s="152"/>
      <c r="N214" s="81"/>
      <c r="O214" s="152"/>
      <c r="P214" s="67"/>
      <c r="Q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row>
    <row r="215" spans="1:41" x14ac:dyDescent="0.35">
      <c r="A215" s="67"/>
      <c r="B215" s="67"/>
      <c r="D215" s="67"/>
      <c r="E215" s="67"/>
      <c r="F215" s="67"/>
      <c r="G215" s="67"/>
      <c r="H215" s="67"/>
      <c r="I215" s="67"/>
      <c r="J215" s="67"/>
      <c r="K215" s="67"/>
      <c r="L215" s="67"/>
      <c r="M215" s="152"/>
      <c r="N215" s="81"/>
      <c r="O215" s="152"/>
      <c r="P215" s="67"/>
      <c r="Q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row>
    <row r="216" spans="1:41" x14ac:dyDescent="0.35">
      <c r="A216" s="67"/>
      <c r="B216" s="67"/>
      <c r="D216" s="67"/>
      <c r="E216" s="67"/>
      <c r="F216" s="67"/>
      <c r="G216" s="67"/>
      <c r="H216" s="67"/>
      <c r="I216" s="67"/>
      <c r="J216" s="67"/>
      <c r="K216" s="67"/>
      <c r="L216" s="67"/>
      <c r="M216" s="152"/>
      <c r="N216" s="81"/>
      <c r="O216" s="152"/>
      <c r="P216" s="67"/>
      <c r="Q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row>
    <row r="217" spans="1:41" x14ac:dyDescent="0.35">
      <c r="A217" s="67"/>
      <c r="B217" s="67"/>
      <c r="D217" s="67"/>
      <c r="E217" s="67"/>
      <c r="F217" s="67"/>
      <c r="G217" s="67"/>
      <c r="H217" s="67"/>
      <c r="I217" s="67"/>
      <c r="J217" s="67"/>
      <c r="K217" s="67"/>
      <c r="L217" s="67"/>
      <c r="M217" s="152"/>
      <c r="N217" s="81"/>
      <c r="O217" s="152"/>
      <c r="P217" s="67"/>
      <c r="Q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row>
    <row r="218" spans="1:41" x14ac:dyDescent="0.35">
      <c r="A218" s="67"/>
      <c r="B218" s="67"/>
      <c r="D218" s="67"/>
      <c r="E218" s="67"/>
      <c r="F218" s="67"/>
      <c r="G218" s="67"/>
      <c r="H218" s="67"/>
      <c r="I218" s="67"/>
      <c r="J218" s="67"/>
      <c r="K218" s="67"/>
      <c r="L218" s="67"/>
      <c r="M218" s="152"/>
      <c r="N218" s="81"/>
      <c r="O218" s="152"/>
      <c r="P218" s="67"/>
      <c r="Q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row>
    <row r="219" spans="1:41" x14ac:dyDescent="0.35">
      <c r="A219" s="67"/>
      <c r="B219" s="67"/>
      <c r="D219" s="67"/>
      <c r="E219" s="67"/>
      <c r="F219" s="67"/>
      <c r="G219" s="67"/>
      <c r="H219" s="67"/>
      <c r="I219" s="67"/>
      <c r="J219" s="67"/>
      <c r="K219" s="67"/>
      <c r="L219" s="67"/>
      <c r="M219" s="152"/>
      <c r="N219" s="81"/>
      <c r="O219" s="152"/>
      <c r="P219" s="67"/>
      <c r="Q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row>
    <row r="220" spans="1:41" x14ac:dyDescent="0.35">
      <c r="A220" s="67"/>
      <c r="B220" s="67"/>
      <c r="D220" s="67"/>
      <c r="E220" s="67"/>
      <c r="F220" s="67"/>
      <c r="G220" s="67"/>
      <c r="H220" s="67"/>
      <c r="I220" s="67"/>
      <c r="J220" s="67"/>
      <c r="K220" s="67"/>
      <c r="L220" s="67"/>
      <c r="M220" s="152"/>
      <c r="N220" s="81"/>
      <c r="O220" s="152"/>
      <c r="P220" s="67"/>
      <c r="Q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row>
    <row r="221" spans="1:41" x14ac:dyDescent="0.35">
      <c r="A221" s="67"/>
      <c r="B221" s="67"/>
      <c r="D221" s="67"/>
      <c r="E221" s="67"/>
      <c r="F221" s="67"/>
      <c r="G221" s="67"/>
      <c r="H221" s="67"/>
      <c r="I221" s="67"/>
      <c r="J221" s="67"/>
      <c r="K221" s="67"/>
      <c r="L221" s="67"/>
      <c r="M221" s="152"/>
      <c r="N221" s="81"/>
      <c r="O221" s="152"/>
      <c r="P221" s="67"/>
      <c r="Q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row>
    <row r="222" spans="1:41" x14ac:dyDescent="0.35">
      <c r="A222" s="67"/>
      <c r="B222" s="67"/>
      <c r="D222" s="67"/>
      <c r="E222" s="67"/>
      <c r="F222" s="67"/>
      <c r="G222" s="67"/>
      <c r="H222" s="67"/>
      <c r="I222" s="67"/>
      <c r="J222" s="67"/>
      <c r="K222" s="67"/>
      <c r="L222" s="67"/>
      <c r="M222" s="152"/>
      <c r="N222" s="81"/>
      <c r="O222" s="152"/>
      <c r="P222" s="67"/>
      <c r="Q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row>
    <row r="223" spans="1:41" x14ac:dyDescent="0.35">
      <c r="A223" s="67"/>
      <c r="B223" s="67"/>
      <c r="D223" s="67"/>
      <c r="E223" s="67"/>
      <c r="F223" s="67"/>
      <c r="G223" s="67"/>
      <c r="H223" s="67"/>
      <c r="I223" s="67"/>
      <c r="J223" s="67"/>
      <c r="K223" s="67"/>
      <c r="L223" s="67"/>
      <c r="M223" s="152"/>
      <c r="N223" s="81"/>
      <c r="O223" s="152"/>
      <c r="P223" s="67"/>
      <c r="Q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row>
  </sheetData>
  <sheetProtection algorithmName="SHA-512" hashValue="ino8oL0ZcEgYIHVWdxltPbN+3kCSaXZp1AVuBDLVigUUD2JyEqA6mzDmOSAK2gEIkJ/EpVNvSiEiYMvCdaNsXw==" saltValue="QWARIoX10FL1y+QYhFYubw==" spinCount="100000" sheet="1" objects="1" scenarios="1"/>
  <protectedRanges>
    <protectedRange sqref="F13:G15" name="Range1"/>
  </protectedRanges>
  <mergeCells count="37">
    <mergeCell ref="U35:W40"/>
    <mergeCell ref="F36:K36"/>
    <mergeCell ref="E50:P50"/>
    <mergeCell ref="E51:Q52"/>
    <mergeCell ref="E53:Q55"/>
    <mergeCell ref="A31:B31"/>
    <mergeCell ref="A61:C64"/>
    <mergeCell ref="A65:C66"/>
    <mergeCell ref="A45:B45"/>
    <mergeCell ref="A58:C60"/>
    <mergeCell ref="A37:B37"/>
    <mergeCell ref="A38:B38"/>
    <mergeCell ref="A39:B39"/>
    <mergeCell ref="A40:B40"/>
    <mergeCell ref="E33:O33"/>
    <mergeCell ref="V17:W17"/>
    <mergeCell ref="V18:W18"/>
    <mergeCell ref="E20:F20"/>
    <mergeCell ref="U21:W31"/>
    <mergeCell ref="E29:O29"/>
    <mergeCell ref="A24:B24"/>
    <mergeCell ref="A25:B25"/>
    <mergeCell ref="A27:B27"/>
    <mergeCell ref="A26:B26"/>
    <mergeCell ref="A18:B21"/>
    <mergeCell ref="A13:A15"/>
    <mergeCell ref="F13:G13"/>
    <mergeCell ref="K13:Q15"/>
    <mergeCell ref="F14:G14"/>
    <mergeCell ref="F15:G15"/>
    <mergeCell ref="V15:W15"/>
    <mergeCell ref="E2:R2"/>
    <mergeCell ref="E3:R3"/>
    <mergeCell ref="E4:Q7"/>
    <mergeCell ref="E8:Q11"/>
    <mergeCell ref="E12:G12"/>
    <mergeCell ref="K12:O12"/>
  </mergeCells>
  <dataValidations count="3">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7CB92D86-C0AF-4E4D-AE6D-51387E64EC2F}">
      <formula1>month3</formula1>
    </dataValidation>
    <dataValidation type="whole" operator="greaterThanOrEqual" showErrorMessage="1" errorTitle="Number" error="Enter whole numbers only." promptTitle="Total kWh" prompt="Enter the number of kWh used from the Billable Usage section of your bill." sqref="F15:G15" xr:uid="{A85B84E2-02A3-4ED7-B3E9-843CAD94AB6B}">
      <formula1>0</formula1>
    </dataValidation>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9B379A38-A745-42D7-8696-62E438DEB174}">
      <formula1>1</formula1>
      <formula2>60</formula2>
    </dataValidation>
  </dataValidations>
  <hyperlinks>
    <hyperlink ref="Z43" r:id="rId1" xr:uid="{BAFE5CEB-0D03-47D9-9577-59026951D715}"/>
    <hyperlink ref="Z45" r:id="rId2" xr:uid="{BB8737BE-9623-444F-89B9-09DD9D710B3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E3A2F-5424-4A29-81E9-647F9CD71D90}">
  <sheetPr>
    <tabColor rgb="FF00B050"/>
  </sheetPr>
  <dimension ref="A1:AU319"/>
  <sheetViews>
    <sheetView workbookViewId="0">
      <selection activeCell="J46" sqref="J46"/>
    </sheetView>
  </sheetViews>
  <sheetFormatPr defaultRowHeight="12.5" x14ac:dyDescent="0.25"/>
  <sheetData>
    <row r="1" spans="1:47"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row>
    <row r="2" spans="1:47" x14ac:dyDescent="0.2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row>
    <row r="3" spans="1:47" x14ac:dyDescent="0.2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row>
    <row r="4" spans="1:47" x14ac:dyDescent="0.2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row>
    <row r="5" spans="1:47" x14ac:dyDescent="0.2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row>
    <row r="6" spans="1:47" x14ac:dyDescent="0.2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row>
    <row r="7" spans="1:47" x14ac:dyDescent="0.2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row>
    <row r="8" spans="1:47" x14ac:dyDescent="0.2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row>
    <row r="9" spans="1:47" x14ac:dyDescent="0.2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pans="1:47" x14ac:dyDescent="0.2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pans="1:47" x14ac:dyDescent="0.2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pans="1:47" x14ac:dyDescent="0.2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pans="1:47" x14ac:dyDescent="0.2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row>
    <row r="14" spans="1:47" x14ac:dyDescent="0.2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row>
    <row r="15" spans="1:47" x14ac:dyDescent="0.25">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pans="1:47" x14ac:dyDescent="0.25">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row>
    <row r="17" spans="1:47" x14ac:dyDescent="0.25">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pans="1:47" x14ac:dyDescent="0.25">
      <c r="A18" s="67"/>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row>
    <row r="19" spans="1:47"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row>
    <row r="20" spans="1:47"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pans="1:47"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pans="1:47" x14ac:dyDescent="0.25">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row>
    <row r="23" spans="1:47"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row>
    <row r="24" spans="1:47"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row>
    <row r="25" spans="1:47" x14ac:dyDescent="0.25">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row>
    <row r="26" spans="1:47" x14ac:dyDescent="0.2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row>
    <row r="27" spans="1:47" x14ac:dyDescent="0.25">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row>
    <row r="28" spans="1:47" x14ac:dyDescent="0.25">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row>
    <row r="29" spans="1:47" x14ac:dyDescent="0.25">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row>
    <row r="30" spans="1:47" x14ac:dyDescent="0.25">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row>
    <row r="31" spans="1:47"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row>
    <row r="32" spans="1:47" x14ac:dyDescent="0.25">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row>
    <row r="33" spans="1:47" x14ac:dyDescent="0.25">
      <c r="A33" s="67"/>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row>
    <row r="34" spans="1:47" x14ac:dyDescent="0.25">
      <c r="A34" s="67"/>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row>
    <row r="35" spans="1:47" x14ac:dyDescent="0.25">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row>
    <row r="36" spans="1:47" x14ac:dyDescent="0.25">
      <c r="A36" s="67"/>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row>
    <row r="37" spans="1:47" x14ac:dyDescent="0.25">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row>
    <row r="38" spans="1:47" x14ac:dyDescent="0.25">
      <c r="A38" s="67"/>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row>
    <row r="39" spans="1:47" x14ac:dyDescent="0.25">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row>
    <row r="40" spans="1:47" x14ac:dyDescent="0.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row>
    <row r="41" spans="1:47" x14ac:dyDescent="0.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row>
    <row r="42" spans="1:47" x14ac:dyDescent="0.25">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row>
    <row r="43" spans="1:47" x14ac:dyDescent="0.2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row>
    <row r="44" spans="1:47" x14ac:dyDescent="0.2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row>
    <row r="45" spans="1:47"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row>
    <row r="46" spans="1:47"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row>
    <row r="47" spans="1:47" x14ac:dyDescent="0.25">
      <c r="A47" s="67"/>
      <c r="B47" s="67"/>
      <c r="C47" s="67"/>
      <c r="D47" s="67"/>
      <c r="E47" s="162"/>
      <c r="F47" s="162"/>
      <c r="G47" s="162"/>
      <c r="H47" s="162"/>
      <c r="I47" s="162"/>
      <c r="J47" s="162"/>
      <c r="K47" s="162"/>
      <c r="L47" s="162"/>
      <c r="M47" s="162"/>
      <c r="N47" s="162"/>
      <c r="O47" s="162"/>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row>
    <row r="48" spans="1:47" x14ac:dyDescent="0.2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row>
    <row r="49" spans="1:47" x14ac:dyDescent="0.25">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row>
    <row r="50" spans="1:47" x14ac:dyDescent="0.25">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row>
    <row r="51" spans="1:47" x14ac:dyDescent="0.2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row>
    <row r="52" spans="1:47"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row>
    <row r="53" spans="1:47" x14ac:dyDescent="0.2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row>
    <row r="54" spans="1:47" x14ac:dyDescent="0.2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row>
    <row r="55" spans="1:47"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row>
    <row r="56" spans="1:47"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row>
    <row r="57" spans="1:47"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row>
    <row r="58" spans="1:47"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row>
    <row r="59" spans="1:47"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row>
    <row r="60" spans="1:47"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row>
    <row r="61" spans="1:47"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row>
    <row r="62" spans="1:47"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row>
    <row r="63" spans="1:47"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row>
    <row r="64" spans="1:47"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row>
    <row r="65" spans="1:47"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row>
    <row r="66" spans="1:47"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row>
    <row r="67" spans="1:47"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row>
    <row r="68" spans="1:47"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row>
    <row r="69" spans="1:47"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row>
    <row r="70" spans="1:47"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row>
    <row r="71" spans="1:47"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row>
    <row r="72" spans="1:47"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row>
    <row r="73" spans="1:47"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row>
    <row r="74" spans="1:47"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row>
    <row r="75" spans="1:47"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row>
    <row r="76" spans="1:47"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row>
    <row r="77" spans="1:47"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row>
    <row r="78" spans="1:47"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row>
    <row r="79" spans="1:47"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row>
    <row r="80" spans="1:47"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row>
    <row r="81" spans="1:47"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row>
    <row r="82" spans="1:47"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row>
    <row r="83" spans="1:47"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row>
    <row r="84" spans="1:47"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row>
    <row r="85" spans="1:47"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row>
    <row r="86" spans="1:47"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row>
    <row r="87" spans="1:47"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row>
    <row r="88" spans="1:47"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row>
    <row r="89" spans="1:47"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row>
    <row r="90" spans="1:47"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row>
    <row r="91" spans="1:47"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row>
    <row r="92" spans="1:47"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row>
    <row r="93" spans="1:47"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row>
    <row r="94" spans="1:47"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row>
    <row r="95" spans="1:47"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row>
    <row r="96" spans="1:47"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row>
    <row r="97" spans="1:47"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row>
    <row r="98" spans="1:47"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row>
    <row r="99" spans="1:47"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row>
    <row r="100" spans="1:47"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row>
    <row r="101" spans="1:47"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row>
    <row r="102" spans="1:47"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row>
    <row r="103" spans="1:47"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row>
    <row r="104" spans="1:47"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row>
    <row r="105" spans="1:47"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row>
    <row r="106" spans="1:47"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row>
    <row r="107" spans="1:47"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row>
    <row r="108" spans="1:47"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row>
    <row r="109" spans="1:47"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row>
    <row r="110" spans="1:47"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row>
    <row r="111" spans="1:47"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row>
    <row r="112" spans="1:47"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row>
    <row r="113" spans="1:47"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row>
    <row r="114" spans="1:47"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row>
    <row r="115" spans="1:47"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row>
    <row r="116" spans="1:47"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row>
    <row r="117" spans="1:47"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row>
    <row r="118" spans="1:47"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row>
    <row r="119" spans="1:47"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row>
    <row r="120" spans="1:47"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row>
    <row r="121" spans="1:47"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row>
    <row r="122" spans="1:47"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row>
    <row r="123" spans="1:47"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row>
    <row r="124" spans="1:47"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row>
    <row r="125" spans="1:47"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row>
    <row r="126" spans="1:47"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row>
    <row r="127" spans="1:47"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row>
    <row r="128" spans="1:47"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row>
    <row r="129" spans="1:47"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row>
    <row r="130" spans="1:47"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row>
    <row r="131" spans="1:47"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row>
    <row r="132" spans="1:47"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row>
    <row r="133" spans="1:47"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row>
    <row r="134" spans="1:47"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row>
    <row r="135" spans="1:47" x14ac:dyDescent="0.25">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row>
    <row r="136" spans="1:47" x14ac:dyDescent="0.25">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row>
    <row r="137" spans="1:47" x14ac:dyDescent="0.25">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row>
    <row r="138" spans="1:47" x14ac:dyDescent="0.25">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row>
    <row r="139" spans="1:47" x14ac:dyDescent="0.25">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row>
    <row r="140" spans="1:47" x14ac:dyDescent="0.25">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row>
    <row r="141" spans="1:47" x14ac:dyDescent="0.25">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row>
    <row r="142" spans="1:47" x14ac:dyDescent="0.25">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row>
    <row r="143" spans="1:47" x14ac:dyDescent="0.25">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row>
    <row r="144" spans="1:47" x14ac:dyDescent="0.25">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row>
    <row r="145" spans="1:47" x14ac:dyDescent="0.25">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row>
    <row r="146" spans="1:47" x14ac:dyDescent="0.25">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row>
    <row r="147" spans="1:47" x14ac:dyDescent="0.25">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row>
    <row r="148" spans="1:47" x14ac:dyDescent="0.25">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row>
    <row r="149" spans="1:47" x14ac:dyDescent="0.25">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row>
    <row r="150" spans="1:47" x14ac:dyDescent="0.25">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row>
    <row r="151" spans="1:47" x14ac:dyDescent="0.25">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row>
    <row r="152" spans="1:47" x14ac:dyDescent="0.25">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row>
    <row r="153" spans="1:47" x14ac:dyDescent="0.25">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row>
    <row r="154" spans="1:47" x14ac:dyDescent="0.25">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row>
    <row r="155" spans="1:47" x14ac:dyDescent="0.25">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row>
    <row r="156" spans="1:47" x14ac:dyDescent="0.25">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row>
    <row r="157" spans="1:47" x14ac:dyDescent="0.25">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row>
    <row r="158" spans="1:47" x14ac:dyDescent="0.25">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row>
    <row r="159" spans="1:47" x14ac:dyDescent="0.25">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row>
    <row r="160" spans="1:47" x14ac:dyDescent="0.25">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row>
    <row r="161" spans="1:47" x14ac:dyDescent="0.25">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row>
    <row r="162" spans="1:47" x14ac:dyDescent="0.25">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row>
    <row r="163" spans="1:47" x14ac:dyDescent="0.25">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row>
    <row r="164" spans="1:47" x14ac:dyDescent="0.25">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row>
    <row r="165" spans="1:47" x14ac:dyDescent="0.25">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row>
    <row r="166" spans="1:47" x14ac:dyDescent="0.25">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row>
    <row r="167" spans="1:47" x14ac:dyDescent="0.25">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row>
    <row r="168" spans="1:47" x14ac:dyDescent="0.25">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row>
    <row r="169" spans="1:47" x14ac:dyDescent="0.25">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row>
    <row r="170" spans="1:47" x14ac:dyDescent="0.25">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row>
    <row r="171" spans="1:47" x14ac:dyDescent="0.25">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row>
    <row r="172" spans="1:47" x14ac:dyDescent="0.2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row>
    <row r="173" spans="1:47" x14ac:dyDescent="0.25">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row>
    <row r="174" spans="1:47" x14ac:dyDescent="0.25">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row>
    <row r="175" spans="1:47" x14ac:dyDescent="0.25">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row>
    <row r="176" spans="1:47" x14ac:dyDescent="0.25">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row>
    <row r="177" spans="1:47"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row>
    <row r="178" spans="1:47" x14ac:dyDescent="0.25">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row>
    <row r="179" spans="1:47"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row>
    <row r="180" spans="1:47" x14ac:dyDescent="0.25">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row>
    <row r="181" spans="1:47" x14ac:dyDescent="0.25">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row>
    <row r="182" spans="1:47" x14ac:dyDescent="0.25">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row>
    <row r="183" spans="1:47" x14ac:dyDescent="0.25">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row>
    <row r="184" spans="1:47" x14ac:dyDescent="0.25">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row>
    <row r="185" spans="1:47" x14ac:dyDescent="0.25">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row>
    <row r="186" spans="1:47" x14ac:dyDescent="0.25">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row>
    <row r="187" spans="1:47" x14ac:dyDescent="0.25">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row>
    <row r="188" spans="1:47" x14ac:dyDescent="0.25">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row>
    <row r="189" spans="1:47" x14ac:dyDescent="0.25">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row>
    <row r="190" spans="1:47" x14ac:dyDescent="0.25">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row>
    <row r="191" spans="1:47" x14ac:dyDescent="0.25">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row>
    <row r="192" spans="1:47" x14ac:dyDescent="0.25">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row>
    <row r="193" spans="1:47" x14ac:dyDescent="0.25">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row>
    <row r="194" spans="1:47" x14ac:dyDescent="0.25">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row>
    <row r="195" spans="1:47" x14ac:dyDescent="0.25">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row>
    <row r="196" spans="1:47" x14ac:dyDescent="0.25">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row>
    <row r="197" spans="1:47" x14ac:dyDescent="0.25">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row>
    <row r="198" spans="1:47" x14ac:dyDescent="0.25">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row>
    <row r="199" spans="1:47" x14ac:dyDescent="0.25">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row>
    <row r="200" spans="1:47" x14ac:dyDescent="0.25">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row>
    <row r="201" spans="1:47" x14ac:dyDescent="0.25">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row>
    <row r="202" spans="1:47" x14ac:dyDescent="0.25">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row>
    <row r="203" spans="1:47" x14ac:dyDescent="0.25">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row>
    <row r="204" spans="1:47" x14ac:dyDescent="0.25">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row>
    <row r="205" spans="1:47" x14ac:dyDescent="0.25">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row>
    <row r="206" spans="1:47" x14ac:dyDescent="0.25">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row>
    <row r="207" spans="1:47" x14ac:dyDescent="0.25">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row>
    <row r="208" spans="1:47" x14ac:dyDescent="0.25">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row>
    <row r="209" spans="1:47" x14ac:dyDescent="0.25">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row>
    <row r="210" spans="1:47" x14ac:dyDescent="0.25">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row>
    <row r="211" spans="1:47" x14ac:dyDescent="0.25">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row>
    <row r="212" spans="1:47" x14ac:dyDescent="0.25">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row>
    <row r="213" spans="1:47" x14ac:dyDescent="0.25">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row>
    <row r="214" spans="1:47" x14ac:dyDescent="0.25">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row>
    <row r="215" spans="1:47" x14ac:dyDescent="0.25">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row>
    <row r="216" spans="1:47" x14ac:dyDescent="0.25">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row>
    <row r="217" spans="1:47" x14ac:dyDescent="0.25">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row>
    <row r="218" spans="1:47" x14ac:dyDescent="0.25">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row>
    <row r="219" spans="1:47" x14ac:dyDescent="0.25">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row>
    <row r="220" spans="1:47" x14ac:dyDescent="0.25">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row>
    <row r="221" spans="1:47" x14ac:dyDescent="0.25">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row>
    <row r="222" spans="1:47" x14ac:dyDescent="0.25">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row>
    <row r="223" spans="1:47" x14ac:dyDescent="0.25">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row>
    <row r="224" spans="1:47" x14ac:dyDescent="0.25">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row>
    <row r="225" spans="1:47" x14ac:dyDescent="0.25">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row>
    <row r="226" spans="1:47" x14ac:dyDescent="0.25">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row>
    <row r="227" spans="1:47" x14ac:dyDescent="0.25">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row>
    <row r="228" spans="1:47" x14ac:dyDescent="0.25">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row>
    <row r="229" spans="1:47" x14ac:dyDescent="0.25">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row>
    <row r="230" spans="1:47" x14ac:dyDescent="0.25">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row>
    <row r="231" spans="1:47" x14ac:dyDescent="0.25">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row>
    <row r="232" spans="1:47" x14ac:dyDescent="0.25">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row>
    <row r="233" spans="1:47" x14ac:dyDescent="0.25">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row>
    <row r="234" spans="1:47" x14ac:dyDescent="0.25">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row>
    <row r="235" spans="1:47" x14ac:dyDescent="0.25">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row>
    <row r="236" spans="1:47" x14ac:dyDescent="0.25">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row>
    <row r="237" spans="1:47" x14ac:dyDescent="0.25">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row>
    <row r="238" spans="1:47" x14ac:dyDescent="0.25">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row>
    <row r="239" spans="1:47" x14ac:dyDescent="0.25">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row>
    <row r="240" spans="1:47" x14ac:dyDescent="0.25">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row>
    <row r="241" spans="1:47" x14ac:dyDescent="0.25">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row>
    <row r="242" spans="1:47" x14ac:dyDescent="0.25">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row>
    <row r="243" spans="1:47" x14ac:dyDescent="0.25">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row>
    <row r="244" spans="1:47" x14ac:dyDescent="0.25">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row>
    <row r="245" spans="1:47" x14ac:dyDescent="0.25">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c r="AG245" s="67"/>
      <c r="AH245" s="67"/>
      <c r="AI245" s="67"/>
      <c r="AJ245" s="67"/>
      <c r="AK245" s="67"/>
      <c r="AL245" s="67"/>
      <c r="AM245" s="67"/>
      <c r="AN245" s="67"/>
      <c r="AO245" s="67"/>
      <c r="AP245" s="67"/>
      <c r="AQ245" s="67"/>
      <c r="AR245" s="67"/>
      <c r="AS245" s="67"/>
      <c r="AT245" s="67"/>
      <c r="AU245" s="67"/>
    </row>
    <row r="246" spans="1:47" x14ac:dyDescent="0.25">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c r="AG246" s="67"/>
      <c r="AH246" s="67"/>
      <c r="AI246" s="67"/>
      <c r="AJ246" s="67"/>
      <c r="AK246" s="67"/>
      <c r="AL246" s="67"/>
      <c r="AM246" s="67"/>
      <c r="AN246" s="67"/>
      <c r="AO246" s="67"/>
      <c r="AP246" s="67"/>
      <c r="AQ246" s="67"/>
      <c r="AR246" s="67"/>
      <c r="AS246" s="67"/>
      <c r="AT246" s="67"/>
      <c r="AU246" s="67"/>
    </row>
    <row r="247" spans="1:47" x14ac:dyDescent="0.25">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AS247" s="67"/>
      <c r="AT247" s="67"/>
      <c r="AU247" s="67"/>
    </row>
    <row r="248" spans="1:47" x14ac:dyDescent="0.25">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AS248" s="67"/>
      <c r="AT248" s="67"/>
      <c r="AU248" s="67"/>
    </row>
    <row r="249" spans="1:47" x14ac:dyDescent="0.25">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c r="AG249" s="67"/>
      <c r="AH249" s="67"/>
      <c r="AI249" s="67"/>
      <c r="AJ249" s="67"/>
      <c r="AK249" s="67"/>
      <c r="AL249" s="67"/>
      <c r="AM249" s="67"/>
      <c r="AN249" s="67"/>
      <c r="AO249" s="67"/>
      <c r="AP249" s="67"/>
      <c r="AQ249" s="67"/>
      <c r="AR249" s="67"/>
      <c r="AS249" s="67"/>
      <c r="AT249" s="67"/>
      <c r="AU249" s="67"/>
    </row>
    <row r="250" spans="1:47" x14ac:dyDescent="0.25">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c r="AG250" s="67"/>
      <c r="AH250" s="67"/>
      <c r="AI250" s="67"/>
      <c r="AJ250" s="67"/>
      <c r="AK250" s="67"/>
      <c r="AL250" s="67"/>
      <c r="AM250" s="67"/>
      <c r="AN250" s="67"/>
      <c r="AO250" s="67"/>
      <c r="AP250" s="67"/>
      <c r="AQ250" s="67"/>
      <c r="AR250" s="67"/>
      <c r="AS250" s="67"/>
      <c r="AT250" s="67"/>
      <c r="AU250" s="67"/>
    </row>
    <row r="251" spans="1:47" x14ac:dyDescent="0.25">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c r="AG251" s="67"/>
      <c r="AH251" s="67"/>
      <c r="AI251" s="67"/>
      <c r="AJ251" s="67"/>
      <c r="AK251" s="67"/>
      <c r="AL251" s="67"/>
      <c r="AM251" s="67"/>
      <c r="AN251" s="67"/>
      <c r="AO251" s="67"/>
      <c r="AP251" s="67"/>
      <c r="AQ251" s="67"/>
      <c r="AR251" s="67"/>
      <c r="AS251" s="67"/>
      <c r="AT251" s="67"/>
      <c r="AU251" s="67"/>
    </row>
    <row r="252" spans="1:47" x14ac:dyDescent="0.25">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c r="AG252" s="67"/>
      <c r="AH252" s="67"/>
      <c r="AI252" s="67"/>
      <c r="AJ252" s="67"/>
      <c r="AK252" s="67"/>
      <c r="AL252" s="67"/>
      <c r="AM252" s="67"/>
      <c r="AN252" s="67"/>
      <c r="AO252" s="67"/>
      <c r="AP252" s="67"/>
      <c r="AQ252" s="67"/>
      <c r="AR252" s="67"/>
      <c r="AS252" s="67"/>
      <c r="AT252" s="67"/>
      <c r="AU252" s="67"/>
    </row>
    <row r="253" spans="1:47" x14ac:dyDescent="0.25">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c r="AG253" s="67"/>
      <c r="AH253" s="67"/>
      <c r="AI253" s="67"/>
      <c r="AJ253" s="67"/>
      <c r="AK253" s="67"/>
      <c r="AL253" s="67"/>
      <c r="AM253" s="67"/>
      <c r="AN253" s="67"/>
      <c r="AO253" s="67"/>
      <c r="AP253" s="67"/>
      <c r="AQ253" s="67"/>
      <c r="AR253" s="67"/>
      <c r="AS253" s="67"/>
      <c r="AT253" s="67"/>
      <c r="AU253" s="67"/>
    </row>
    <row r="254" spans="1:47" x14ac:dyDescent="0.25">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c r="AG254" s="67"/>
      <c r="AH254" s="67"/>
      <c r="AI254" s="67"/>
      <c r="AJ254" s="67"/>
      <c r="AK254" s="67"/>
      <c r="AL254" s="67"/>
      <c r="AM254" s="67"/>
      <c r="AN254" s="67"/>
      <c r="AO254" s="67"/>
      <c r="AP254" s="67"/>
      <c r="AQ254" s="67"/>
      <c r="AR254" s="67"/>
      <c r="AS254" s="67"/>
      <c r="AT254" s="67"/>
      <c r="AU254" s="67"/>
    </row>
    <row r="255" spans="1:47" x14ac:dyDescent="0.25">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H255" s="67"/>
      <c r="AI255" s="67"/>
      <c r="AJ255" s="67"/>
      <c r="AK255" s="67"/>
      <c r="AL255" s="67"/>
      <c r="AM255" s="67"/>
      <c r="AN255" s="67"/>
      <c r="AO255" s="67"/>
      <c r="AP255" s="67"/>
      <c r="AQ255" s="67"/>
      <c r="AR255" s="67"/>
      <c r="AS255" s="67"/>
      <c r="AT255" s="67"/>
      <c r="AU255" s="67"/>
    </row>
    <row r="256" spans="1:47" x14ac:dyDescent="0.25">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AS256" s="67"/>
      <c r="AT256" s="67"/>
      <c r="AU256" s="67"/>
    </row>
    <row r="257" spans="1:47" x14ac:dyDescent="0.25">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H257" s="67"/>
      <c r="AI257" s="67"/>
      <c r="AJ257" s="67"/>
      <c r="AK257" s="67"/>
      <c r="AL257" s="67"/>
      <c r="AM257" s="67"/>
      <c r="AN257" s="67"/>
      <c r="AO257" s="67"/>
      <c r="AP257" s="67"/>
      <c r="AQ257" s="67"/>
      <c r="AR257" s="67"/>
      <c r="AS257" s="67"/>
      <c r="AT257" s="67"/>
      <c r="AU257" s="67"/>
    </row>
    <row r="258" spans="1:47" x14ac:dyDescent="0.25">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AS258" s="67"/>
      <c r="AT258" s="67"/>
      <c r="AU258" s="67"/>
    </row>
    <row r="259" spans="1:47" x14ac:dyDescent="0.25">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c r="AG259" s="67"/>
      <c r="AH259" s="67"/>
      <c r="AI259" s="67"/>
      <c r="AJ259" s="67"/>
      <c r="AK259" s="67"/>
      <c r="AL259" s="67"/>
      <c r="AM259" s="67"/>
      <c r="AN259" s="67"/>
      <c r="AO259" s="67"/>
      <c r="AP259" s="67"/>
      <c r="AQ259" s="67"/>
      <c r="AR259" s="67"/>
      <c r="AS259" s="67"/>
      <c r="AT259" s="67"/>
      <c r="AU259" s="67"/>
    </row>
    <row r="260" spans="1:47" x14ac:dyDescent="0.25">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7"/>
      <c r="AR260" s="67"/>
      <c r="AS260" s="67"/>
      <c r="AT260" s="67"/>
      <c r="AU260" s="67"/>
    </row>
    <row r="261" spans="1:47" x14ac:dyDescent="0.25">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AS261" s="67"/>
      <c r="AT261" s="67"/>
      <c r="AU261" s="67"/>
    </row>
    <row r="262" spans="1:47" x14ac:dyDescent="0.25">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c r="AG262" s="67"/>
      <c r="AH262" s="67"/>
      <c r="AI262" s="67"/>
      <c r="AJ262" s="67"/>
      <c r="AK262" s="67"/>
      <c r="AL262" s="67"/>
      <c r="AM262" s="67"/>
      <c r="AN262" s="67"/>
      <c r="AO262" s="67"/>
      <c r="AP262" s="67"/>
      <c r="AQ262" s="67"/>
      <c r="AR262" s="67"/>
      <c r="AS262" s="67"/>
      <c r="AT262" s="67"/>
      <c r="AU262" s="67"/>
    </row>
    <row r="263" spans="1:47" x14ac:dyDescent="0.25">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H263" s="67"/>
      <c r="AI263" s="67"/>
      <c r="AJ263" s="67"/>
      <c r="AK263" s="67"/>
      <c r="AL263" s="67"/>
      <c r="AM263" s="67"/>
      <c r="AN263" s="67"/>
      <c r="AO263" s="67"/>
      <c r="AP263" s="67"/>
      <c r="AQ263" s="67"/>
      <c r="AR263" s="67"/>
      <c r="AS263" s="67"/>
      <c r="AT263" s="67"/>
      <c r="AU263" s="67"/>
    </row>
    <row r="264" spans="1:47" x14ac:dyDescent="0.25">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c r="AG264" s="67"/>
      <c r="AH264" s="67"/>
      <c r="AI264" s="67"/>
      <c r="AJ264" s="67"/>
      <c r="AK264" s="67"/>
      <c r="AL264" s="67"/>
      <c r="AM264" s="67"/>
      <c r="AN264" s="67"/>
      <c r="AO264" s="67"/>
      <c r="AP264" s="67"/>
      <c r="AQ264" s="67"/>
      <c r="AR264" s="67"/>
      <c r="AS264" s="67"/>
      <c r="AT264" s="67"/>
      <c r="AU264" s="67"/>
    </row>
    <row r="265" spans="1:47" x14ac:dyDescent="0.25">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row>
    <row r="266" spans="1:47" x14ac:dyDescent="0.25">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c r="AG266" s="67"/>
      <c r="AH266" s="67"/>
      <c r="AI266" s="67"/>
      <c r="AJ266" s="67"/>
      <c r="AK266" s="67"/>
      <c r="AL266" s="67"/>
      <c r="AM266" s="67"/>
      <c r="AN266" s="67"/>
      <c r="AO266" s="67"/>
      <c r="AP266" s="67"/>
      <c r="AQ266" s="67"/>
      <c r="AR266" s="67"/>
      <c r="AS266" s="67"/>
      <c r="AT266" s="67"/>
      <c r="AU266" s="67"/>
    </row>
    <row r="267" spans="1:47" x14ac:dyDescent="0.25">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c r="AG267" s="67"/>
      <c r="AH267" s="67"/>
      <c r="AI267" s="67"/>
      <c r="AJ267" s="67"/>
      <c r="AK267" s="67"/>
      <c r="AL267" s="67"/>
      <c r="AM267" s="67"/>
      <c r="AN267" s="67"/>
      <c r="AO267" s="67"/>
      <c r="AP267" s="67"/>
      <c r="AQ267" s="67"/>
      <c r="AR267" s="67"/>
      <c r="AS267" s="67"/>
      <c r="AT267" s="67"/>
      <c r="AU267" s="67"/>
    </row>
    <row r="268" spans="1:47" x14ac:dyDescent="0.25">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c r="AG268" s="67"/>
      <c r="AH268" s="67"/>
      <c r="AI268" s="67"/>
      <c r="AJ268" s="67"/>
      <c r="AK268" s="67"/>
      <c r="AL268" s="67"/>
      <c r="AM268" s="67"/>
      <c r="AN268" s="67"/>
      <c r="AO268" s="67"/>
      <c r="AP268" s="67"/>
      <c r="AQ268" s="67"/>
      <c r="AR268" s="67"/>
      <c r="AS268" s="67"/>
      <c r="AT268" s="67"/>
      <c r="AU268" s="67"/>
    </row>
    <row r="269" spans="1:47" x14ac:dyDescent="0.25">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c r="AG269" s="67"/>
      <c r="AH269" s="67"/>
      <c r="AI269" s="67"/>
      <c r="AJ269" s="67"/>
      <c r="AK269" s="67"/>
      <c r="AL269" s="67"/>
      <c r="AM269" s="67"/>
      <c r="AN269" s="67"/>
      <c r="AO269" s="67"/>
      <c r="AP269" s="67"/>
      <c r="AQ269" s="67"/>
      <c r="AR269" s="67"/>
      <c r="AS269" s="67"/>
      <c r="AT269" s="67"/>
      <c r="AU269" s="67"/>
    </row>
    <row r="270" spans="1:47" x14ac:dyDescent="0.25">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c r="AG270" s="67"/>
      <c r="AH270" s="67"/>
      <c r="AI270" s="67"/>
      <c r="AJ270" s="67"/>
      <c r="AK270" s="67"/>
      <c r="AL270" s="67"/>
      <c r="AM270" s="67"/>
      <c r="AN270" s="67"/>
      <c r="AO270" s="67"/>
      <c r="AP270" s="67"/>
      <c r="AQ270" s="67"/>
      <c r="AR270" s="67"/>
      <c r="AS270" s="67"/>
      <c r="AT270" s="67"/>
      <c r="AU270" s="67"/>
    </row>
    <row r="271" spans="1:47" x14ac:dyDescent="0.25">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c r="AG271" s="67"/>
      <c r="AH271" s="67"/>
      <c r="AI271" s="67"/>
      <c r="AJ271" s="67"/>
      <c r="AK271" s="67"/>
      <c r="AL271" s="67"/>
      <c r="AM271" s="67"/>
      <c r="AN271" s="67"/>
      <c r="AO271" s="67"/>
      <c r="AP271" s="67"/>
      <c r="AQ271" s="67"/>
      <c r="AR271" s="67"/>
      <c r="AS271" s="67"/>
      <c r="AT271" s="67"/>
      <c r="AU271" s="67"/>
    </row>
    <row r="272" spans="1:47" x14ac:dyDescent="0.25">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c r="AG272" s="67"/>
      <c r="AH272" s="67"/>
      <c r="AI272" s="67"/>
      <c r="AJ272" s="67"/>
      <c r="AK272" s="67"/>
      <c r="AL272" s="67"/>
      <c r="AM272" s="67"/>
      <c r="AN272" s="67"/>
      <c r="AO272" s="67"/>
      <c r="AP272" s="67"/>
      <c r="AQ272" s="67"/>
      <c r="AR272" s="67"/>
      <c r="AS272" s="67"/>
      <c r="AT272" s="67"/>
      <c r="AU272" s="67"/>
    </row>
    <row r="273" spans="1:47" x14ac:dyDescent="0.25">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AS273" s="67"/>
      <c r="AT273" s="67"/>
      <c r="AU273" s="67"/>
    </row>
    <row r="274" spans="1:47" x14ac:dyDescent="0.25">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c r="AP274" s="67"/>
      <c r="AQ274" s="67"/>
      <c r="AR274" s="67"/>
      <c r="AS274" s="67"/>
      <c r="AT274" s="67"/>
      <c r="AU274" s="67"/>
    </row>
    <row r="275" spans="1:47" x14ac:dyDescent="0.25">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H275" s="67"/>
      <c r="AI275" s="67"/>
      <c r="AJ275" s="67"/>
      <c r="AK275" s="67"/>
      <c r="AL275" s="67"/>
      <c r="AM275" s="67"/>
      <c r="AN275" s="67"/>
      <c r="AO275" s="67"/>
      <c r="AP275" s="67"/>
      <c r="AQ275" s="67"/>
      <c r="AR275" s="67"/>
      <c r="AS275" s="67"/>
      <c r="AT275" s="67"/>
      <c r="AU275" s="67"/>
    </row>
    <row r="276" spans="1:47" x14ac:dyDescent="0.25">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7"/>
      <c r="AK276" s="67"/>
      <c r="AL276" s="67"/>
      <c r="AM276" s="67"/>
      <c r="AN276" s="67"/>
      <c r="AO276" s="67"/>
      <c r="AP276" s="67"/>
      <c r="AQ276" s="67"/>
      <c r="AR276" s="67"/>
      <c r="AS276" s="67"/>
      <c r="AT276" s="67"/>
      <c r="AU276" s="67"/>
    </row>
    <row r="277" spans="1:47" x14ac:dyDescent="0.25">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H277" s="67"/>
      <c r="AI277" s="67"/>
      <c r="AJ277" s="67"/>
      <c r="AK277" s="67"/>
      <c r="AL277" s="67"/>
      <c r="AM277" s="67"/>
      <c r="AN277" s="67"/>
      <c r="AO277" s="67"/>
      <c r="AP277" s="67"/>
      <c r="AQ277" s="67"/>
      <c r="AR277" s="67"/>
      <c r="AS277" s="67"/>
      <c r="AT277" s="67"/>
      <c r="AU277" s="67"/>
    </row>
    <row r="278" spans="1:47" x14ac:dyDescent="0.25">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c r="AG278" s="67"/>
      <c r="AH278" s="67"/>
      <c r="AI278" s="67"/>
      <c r="AJ278" s="67"/>
      <c r="AK278" s="67"/>
      <c r="AL278" s="67"/>
      <c r="AM278" s="67"/>
      <c r="AN278" s="67"/>
      <c r="AO278" s="67"/>
      <c r="AP278" s="67"/>
      <c r="AQ278" s="67"/>
      <c r="AR278" s="67"/>
      <c r="AS278" s="67"/>
      <c r="AT278" s="67"/>
      <c r="AU278" s="67"/>
    </row>
    <row r="279" spans="1:47" x14ac:dyDescent="0.25">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c r="AG279" s="67"/>
      <c r="AH279" s="67"/>
      <c r="AI279" s="67"/>
      <c r="AJ279" s="67"/>
      <c r="AK279" s="67"/>
      <c r="AL279" s="67"/>
      <c r="AM279" s="67"/>
      <c r="AN279" s="67"/>
      <c r="AO279" s="67"/>
      <c r="AP279" s="67"/>
      <c r="AQ279" s="67"/>
      <c r="AR279" s="67"/>
      <c r="AS279" s="67"/>
      <c r="AT279" s="67"/>
      <c r="AU279" s="67"/>
    </row>
    <row r="280" spans="1:47" x14ac:dyDescent="0.25">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c r="AG280" s="67"/>
      <c r="AH280" s="67"/>
      <c r="AI280" s="67"/>
      <c r="AJ280" s="67"/>
      <c r="AK280" s="67"/>
      <c r="AL280" s="67"/>
      <c r="AM280" s="67"/>
      <c r="AN280" s="67"/>
      <c r="AO280" s="67"/>
      <c r="AP280" s="67"/>
      <c r="AQ280" s="67"/>
      <c r="AR280" s="67"/>
      <c r="AS280" s="67"/>
      <c r="AT280" s="67"/>
      <c r="AU280" s="67"/>
    </row>
    <row r="281" spans="1:47" x14ac:dyDescent="0.25">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c r="AG281" s="67"/>
      <c r="AH281" s="67"/>
      <c r="AI281" s="67"/>
      <c r="AJ281" s="67"/>
      <c r="AK281" s="67"/>
      <c r="AL281" s="67"/>
      <c r="AM281" s="67"/>
      <c r="AN281" s="67"/>
      <c r="AO281" s="67"/>
      <c r="AP281" s="67"/>
      <c r="AQ281" s="67"/>
      <c r="AR281" s="67"/>
      <c r="AS281" s="67"/>
      <c r="AT281" s="67"/>
      <c r="AU281" s="67"/>
    </row>
    <row r="282" spans="1:47" x14ac:dyDescent="0.25">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c r="AG282" s="67"/>
      <c r="AH282" s="67"/>
      <c r="AI282" s="67"/>
      <c r="AJ282" s="67"/>
      <c r="AK282" s="67"/>
      <c r="AL282" s="67"/>
      <c r="AM282" s="67"/>
      <c r="AN282" s="67"/>
      <c r="AO282" s="67"/>
      <c r="AP282" s="67"/>
      <c r="AQ282" s="67"/>
      <c r="AR282" s="67"/>
      <c r="AS282" s="67"/>
      <c r="AT282" s="67"/>
      <c r="AU282" s="67"/>
    </row>
    <row r="283" spans="1:47" x14ac:dyDescent="0.25">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H283" s="67"/>
      <c r="AI283" s="67"/>
      <c r="AJ283" s="67"/>
      <c r="AK283" s="67"/>
      <c r="AL283" s="67"/>
      <c r="AM283" s="67"/>
      <c r="AN283" s="67"/>
      <c r="AO283" s="67"/>
      <c r="AP283" s="67"/>
      <c r="AQ283" s="67"/>
      <c r="AR283" s="67"/>
      <c r="AS283" s="67"/>
      <c r="AT283" s="67"/>
      <c r="AU283" s="67"/>
    </row>
    <row r="284" spans="1:47" x14ac:dyDescent="0.25">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c r="AG284" s="67"/>
      <c r="AH284" s="67"/>
      <c r="AI284" s="67"/>
      <c r="AJ284" s="67"/>
      <c r="AK284" s="67"/>
      <c r="AL284" s="67"/>
      <c r="AM284" s="67"/>
      <c r="AN284" s="67"/>
      <c r="AO284" s="67"/>
      <c r="AP284" s="67"/>
      <c r="AQ284" s="67"/>
      <c r="AR284" s="67"/>
      <c r="AS284" s="67"/>
      <c r="AT284" s="67"/>
      <c r="AU284" s="67"/>
    </row>
    <row r="285" spans="1:47" x14ac:dyDescent="0.25">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c r="AG285" s="67"/>
      <c r="AH285" s="67"/>
      <c r="AI285" s="67"/>
      <c r="AJ285" s="67"/>
      <c r="AK285" s="67"/>
      <c r="AL285" s="67"/>
      <c r="AM285" s="67"/>
      <c r="AN285" s="67"/>
      <c r="AO285" s="67"/>
      <c r="AP285" s="67"/>
      <c r="AQ285" s="67"/>
      <c r="AR285" s="67"/>
      <c r="AS285" s="67"/>
      <c r="AT285" s="67"/>
      <c r="AU285" s="67"/>
    </row>
    <row r="286" spans="1:47" x14ac:dyDescent="0.25">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c r="AG286" s="67"/>
      <c r="AH286" s="67"/>
      <c r="AI286" s="67"/>
      <c r="AJ286" s="67"/>
      <c r="AK286" s="67"/>
      <c r="AL286" s="67"/>
      <c r="AM286" s="67"/>
      <c r="AN286" s="67"/>
      <c r="AO286" s="67"/>
      <c r="AP286" s="67"/>
      <c r="AQ286" s="67"/>
      <c r="AR286" s="67"/>
      <c r="AS286" s="67"/>
      <c r="AT286" s="67"/>
      <c r="AU286" s="67"/>
    </row>
    <row r="287" spans="1:47" x14ac:dyDescent="0.25">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c r="AG287" s="67"/>
      <c r="AH287" s="67"/>
      <c r="AI287" s="67"/>
      <c r="AJ287" s="67"/>
      <c r="AK287" s="67"/>
      <c r="AL287" s="67"/>
      <c r="AM287" s="67"/>
      <c r="AN287" s="67"/>
      <c r="AO287" s="67"/>
      <c r="AP287" s="67"/>
      <c r="AQ287" s="67"/>
      <c r="AR287" s="67"/>
      <c r="AS287" s="67"/>
      <c r="AT287" s="67"/>
      <c r="AU287" s="67"/>
    </row>
    <row r="288" spans="1:47" x14ac:dyDescent="0.25">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c r="AG288" s="67"/>
      <c r="AH288" s="67"/>
      <c r="AI288" s="67"/>
      <c r="AJ288" s="67"/>
      <c r="AK288" s="67"/>
      <c r="AL288" s="67"/>
      <c r="AM288" s="67"/>
      <c r="AN288" s="67"/>
      <c r="AO288" s="67"/>
      <c r="AP288" s="67"/>
      <c r="AQ288" s="67"/>
      <c r="AR288" s="67"/>
      <c r="AS288" s="67"/>
      <c r="AT288" s="67"/>
      <c r="AU288" s="67"/>
    </row>
    <row r="289" spans="1:47" x14ac:dyDescent="0.25">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c r="AG289" s="67"/>
      <c r="AH289" s="67"/>
      <c r="AI289" s="67"/>
      <c r="AJ289" s="67"/>
      <c r="AK289" s="67"/>
      <c r="AL289" s="67"/>
      <c r="AM289" s="67"/>
      <c r="AN289" s="67"/>
      <c r="AO289" s="67"/>
      <c r="AP289" s="67"/>
      <c r="AQ289" s="67"/>
      <c r="AR289" s="67"/>
      <c r="AS289" s="67"/>
      <c r="AT289" s="67"/>
      <c r="AU289" s="67"/>
    </row>
    <row r="290" spans="1:47" x14ac:dyDescent="0.25">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c r="AG290" s="67"/>
      <c r="AH290" s="67"/>
      <c r="AI290" s="67"/>
      <c r="AJ290" s="67"/>
      <c r="AK290" s="67"/>
      <c r="AL290" s="67"/>
      <c r="AM290" s="67"/>
      <c r="AN290" s="67"/>
      <c r="AO290" s="67"/>
      <c r="AP290" s="67"/>
      <c r="AQ290" s="67"/>
      <c r="AR290" s="67"/>
      <c r="AS290" s="67"/>
      <c r="AT290" s="67"/>
      <c r="AU290" s="67"/>
    </row>
    <row r="291" spans="1:47" x14ac:dyDescent="0.25">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c r="AG291" s="67"/>
      <c r="AH291" s="67"/>
      <c r="AI291" s="67"/>
      <c r="AJ291" s="67"/>
      <c r="AK291" s="67"/>
      <c r="AL291" s="67"/>
      <c r="AM291" s="67"/>
      <c r="AN291" s="67"/>
      <c r="AO291" s="67"/>
      <c r="AP291" s="67"/>
      <c r="AQ291" s="67"/>
      <c r="AR291" s="67"/>
      <c r="AS291" s="67"/>
      <c r="AT291" s="67"/>
      <c r="AU291" s="67"/>
    </row>
    <row r="292" spans="1:47" x14ac:dyDescent="0.25">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c r="AG292" s="67"/>
      <c r="AH292" s="67"/>
      <c r="AI292" s="67"/>
      <c r="AJ292" s="67"/>
      <c r="AK292" s="67"/>
      <c r="AL292" s="67"/>
      <c r="AM292" s="67"/>
      <c r="AN292" s="67"/>
      <c r="AO292" s="67"/>
      <c r="AP292" s="67"/>
      <c r="AQ292" s="67"/>
      <c r="AR292" s="67"/>
      <c r="AS292" s="67"/>
      <c r="AT292" s="67"/>
      <c r="AU292" s="67"/>
    </row>
    <row r="293" spans="1:47" x14ac:dyDescent="0.25">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c r="AT293" s="67"/>
      <c r="AU293" s="67"/>
    </row>
    <row r="294" spans="1:47" x14ac:dyDescent="0.25">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c r="AG294" s="67"/>
      <c r="AH294" s="67"/>
      <c r="AI294" s="67"/>
      <c r="AJ294" s="67"/>
      <c r="AK294" s="67"/>
      <c r="AL294" s="67"/>
      <c r="AM294" s="67"/>
      <c r="AN294" s="67"/>
      <c r="AO294" s="67"/>
      <c r="AP294" s="67"/>
      <c r="AQ294" s="67"/>
      <c r="AR294" s="67"/>
      <c r="AS294" s="67"/>
      <c r="AT294" s="67"/>
      <c r="AU294" s="67"/>
    </row>
    <row r="295" spans="1:47" x14ac:dyDescent="0.25">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H295" s="67"/>
      <c r="AI295" s="67"/>
      <c r="AJ295" s="67"/>
      <c r="AK295" s="67"/>
      <c r="AL295" s="67"/>
      <c r="AM295" s="67"/>
      <c r="AN295" s="67"/>
      <c r="AO295" s="67"/>
      <c r="AP295" s="67"/>
      <c r="AQ295" s="67"/>
      <c r="AR295" s="67"/>
      <c r="AS295" s="67"/>
      <c r="AT295" s="67"/>
      <c r="AU295" s="67"/>
    </row>
    <row r="296" spans="1:47" x14ac:dyDescent="0.25">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c r="AG296" s="67"/>
      <c r="AH296" s="67"/>
      <c r="AI296" s="67"/>
      <c r="AJ296" s="67"/>
      <c r="AK296" s="67"/>
      <c r="AL296" s="67"/>
      <c r="AM296" s="67"/>
      <c r="AN296" s="67"/>
      <c r="AO296" s="67"/>
      <c r="AP296" s="67"/>
      <c r="AQ296" s="67"/>
      <c r="AR296" s="67"/>
      <c r="AS296" s="67"/>
      <c r="AT296" s="67"/>
      <c r="AU296" s="67"/>
    </row>
    <row r="297" spans="1:47" x14ac:dyDescent="0.25">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H297" s="67"/>
      <c r="AI297" s="67"/>
      <c r="AJ297" s="67"/>
      <c r="AK297" s="67"/>
      <c r="AL297" s="67"/>
      <c r="AM297" s="67"/>
      <c r="AN297" s="67"/>
      <c r="AO297" s="67"/>
      <c r="AP297" s="67"/>
      <c r="AQ297" s="67"/>
      <c r="AR297" s="67"/>
      <c r="AS297" s="67"/>
      <c r="AT297" s="67"/>
      <c r="AU297" s="67"/>
    </row>
    <row r="298" spans="1:47" x14ac:dyDescent="0.25">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c r="AG298" s="67"/>
      <c r="AH298" s="67"/>
      <c r="AI298" s="67"/>
      <c r="AJ298" s="67"/>
      <c r="AK298" s="67"/>
      <c r="AL298" s="67"/>
      <c r="AM298" s="67"/>
      <c r="AN298" s="67"/>
      <c r="AO298" s="67"/>
      <c r="AP298" s="67"/>
      <c r="AQ298" s="67"/>
      <c r="AR298" s="67"/>
      <c r="AS298" s="67"/>
      <c r="AT298" s="67"/>
      <c r="AU298" s="67"/>
    </row>
    <row r="299" spans="1:47" x14ac:dyDescent="0.25">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c r="AG299" s="67"/>
      <c r="AH299" s="67"/>
      <c r="AI299" s="67"/>
      <c r="AJ299" s="67"/>
      <c r="AK299" s="67"/>
      <c r="AL299" s="67"/>
      <c r="AM299" s="67"/>
      <c r="AN299" s="67"/>
      <c r="AO299" s="67"/>
      <c r="AP299" s="67"/>
      <c r="AQ299" s="67"/>
      <c r="AR299" s="67"/>
      <c r="AS299" s="67"/>
      <c r="AT299" s="67"/>
      <c r="AU299" s="67"/>
    </row>
    <row r="300" spans="1:47" x14ac:dyDescent="0.25">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c r="AG300" s="67"/>
      <c r="AH300" s="67"/>
      <c r="AI300" s="67"/>
      <c r="AJ300" s="67"/>
      <c r="AK300" s="67"/>
      <c r="AL300" s="67"/>
      <c r="AM300" s="67"/>
      <c r="AN300" s="67"/>
      <c r="AO300" s="67"/>
      <c r="AP300" s="67"/>
      <c r="AQ300" s="67"/>
      <c r="AR300" s="67"/>
      <c r="AS300" s="67"/>
      <c r="AT300" s="67"/>
      <c r="AU300" s="67"/>
    </row>
    <row r="301" spans="1:47" x14ac:dyDescent="0.25">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c r="AG301" s="67"/>
      <c r="AH301" s="67"/>
      <c r="AI301" s="67"/>
      <c r="AJ301" s="67"/>
      <c r="AK301" s="67"/>
      <c r="AL301" s="67"/>
      <c r="AM301" s="67"/>
      <c r="AN301" s="67"/>
      <c r="AO301" s="67"/>
      <c r="AP301" s="67"/>
      <c r="AQ301" s="67"/>
      <c r="AR301" s="67"/>
      <c r="AS301" s="67"/>
      <c r="AT301" s="67"/>
      <c r="AU301" s="67"/>
    </row>
    <row r="302" spans="1:47" x14ac:dyDescent="0.25">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c r="AO302" s="67"/>
      <c r="AP302" s="67"/>
      <c r="AQ302" s="67"/>
      <c r="AR302" s="67"/>
      <c r="AS302" s="67"/>
      <c r="AT302" s="67"/>
      <c r="AU302" s="67"/>
    </row>
    <row r="303" spans="1:47" x14ac:dyDescent="0.25">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K303" s="67"/>
      <c r="AL303" s="67"/>
      <c r="AM303" s="67"/>
      <c r="AN303" s="67"/>
      <c r="AO303" s="67"/>
      <c r="AP303" s="67"/>
      <c r="AQ303" s="67"/>
      <c r="AR303" s="67"/>
      <c r="AS303" s="67"/>
      <c r="AT303" s="67"/>
      <c r="AU303" s="67"/>
    </row>
    <row r="304" spans="1:47" x14ac:dyDescent="0.25">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c r="AG304" s="67"/>
      <c r="AH304" s="67"/>
      <c r="AI304" s="67"/>
      <c r="AJ304" s="67"/>
      <c r="AK304" s="67"/>
      <c r="AL304" s="67"/>
      <c r="AM304" s="67"/>
      <c r="AN304" s="67"/>
      <c r="AO304" s="67"/>
      <c r="AP304" s="67"/>
      <c r="AQ304" s="67"/>
      <c r="AR304" s="67"/>
      <c r="AS304" s="67"/>
      <c r="AT304" s="67"/>
      <c r="AU304" s="67"/>
    </row>
    <row r="305" spans="1:47" x14ac:dyDescent="0.25">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c r="AG305" s="67"/>
      <c r="AH305" s="67"/>
      <c r="AI305" s="67"/>
      <c r="AJ305" s="67"/>
      <c r="AK305" s="67"/>
      <c r="AL305" s="67"/>
      <c r="AM305" s="67"/>
      <c r="AN305" s="67"/>
      <c r="AO305" s="67"/>
      <c r="AP305" s="67"/>
      <c r="AQ305" s="67"/>
      <c r="AR305" s="67"/>
      <c r="AS305" s="67"/>
      <c r="AT305" s="67"/>
      <c r="AU305" s="67"/>
    </row>
    <row r="306" spans="1:47" x14ac:dyDescent="0.25">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c r="AG306" s="67"/>
      <c r="AH306" s="67"/>
      <c r="AI306" s="67"/>
      <c r="AJ306" s="67"/>
      <c r="AK306" s="67"/>
      <c r="AL306" s="67"/>
      <c r="AM306" s="67"/>
      <c r="AN306" s="67"/>
      <c r="AO306" s="67"/>
      <c r="AP306" s="67"/>
      <c r="AQ306" s="67"/>
      <c r="AR306" s="67"/>
      <c r="AS306" s="67"/>
      <c r="AT306" s="67"/>
      <c r="AU306" s="67"/>
    </row>
    <row r="307" spans="1:47" x14ac:dyDescent="0.25">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c r="AL307" s="67"/>
      <c r="AM307" s="67"/>
      <c r="AN307" s="67"/>
      <c r="AO307" s="67"/>
      <c r="AP307" s="67"/>
      <c r="AQ307" s="67"/>
      <c r="AR307" s="67"/>
      <c r="AS307" s="67"/>
      <c r="AT307" s="67"/>
      <c r="AU307" s="67"/>
    </row>
    <row r="308" spans="1:47" x14ac:dyDescent="0.25">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c r="AG308" s="67"/>
      <c r="AH308" s="67"/>
      <c r="AI308" s="67"/>
      <c r="AJ308" s="67"/>
      <c r="AK308" s="67"/>
      <c r="AL308" s="67"/>
      <c r="AM308" s="67"/>
      <c r="AN308" s="67"/>
      <c r="AO308" s="67"/>
      <c r="AP308" s="67"/>
      <c r="AQ308" s="67"/>
      <c r="AR308" s="67"/>
      <c r="AS308" s="67"/>
      <c r="AT308" s="67"/>
      <c r="AU308" s="67"/>
    </row>
    <row r="309" spans="1:47" x14ac:dyDescent="0.25">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c r="AG309" s="67"/>
      <c r="AH309" s="67"/>
      <c r="AI309" s="67"/>
      <c r="AJ309" s="67"/>
      <c r="AK309" s="67"/>
      <c r="AL309" s="67"/>
      <c r="AM309" s="67"/>
      <c r="AN309" s="67"/>
      <c r="AO309" s="67"/>
      <c r="AP309" s="67"/>
      <c r="AQ309" s="67"/>
      <c r="AR309" s="67"/>
      <c r="AS309" s="67"/>
      <c r="AT309" s="67"/>
      <c r="AU309" s="67"/>
    </row>
    <row r="310" spans="1:47" x14ac:dyDescent="0.25">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c r="AG310" s="67"/>
      <c r="AH310" s="67"/>
      <c r="AI310" s="67"/>
      <c r="AJ310" s="67"/>
      <c r="AK310" s="67"/>
      <c r="AL310" s="67"/>
      <c r="AM310" s="67"/>
      <c r="AN310" s="67"/>
      <c r="AO310" s="67"/>
      <c r="AP310" s="67"/>
      <c r="AQ310" s="67"/>
      <c r="AR310" s="67"/>
      <c r="AS310" s="67"/>
      <c r="AT310" s="67"/>
      <c r="AU310" s="67"/>
    </row>
    <row r="311" spans="1:47" x14ac:dyDescent="0.25">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c r="AG311" s="67"/>
      <c r="AH311" s="67"/>
      <c r="AI311" s="67"/>
      <c r="AJ311" s="67"/>
      <c r="AK311" s="67"/>
      <c r="AL311" s="67"/>
      <c r="AM311" s="67"/>
      <c r="AN311" s="67"/>
      <c r="AO311" s="67"/>
      <c r="AP311" s="67"/>
      <c r="AQ311" s="67"/>
      <c r="AR311" s="67"/>
      <c r="AS311" s="67"/>
      <c r="AT311" s="67"/>
      <c r="AU311" s="67"/>
    </row>
    <row r="312" spans="1:47" x14ac:dyDescent="0.25">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c r="AG312" s="67"/>
      <c r="AH312" s="67"/>
      <c r="AI312" s="67"/>
      <c r="AJ312" s="67"/>
      <c r="AK312" s="67"/>
      <c r="AL312" s="67"/>
      <c r="AM312" s="67"/>
      <c r="AN312" s="67"/>
      <c r="AO312" s="67"/>
      <c r="AP312" s="67"/>
      <c r="AQ312" s="67"/>
      <c r="AR312" s="67"/>
      <c r="AS312" s="67"/>
      <c r="AT312" s="67"/>
      <c r="AU312" s="67"/>
    </row>
    <row r="313" spans="1:47" x14ac:dyDescent="0.25">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c r="AG313" s="67"/>
      <c r="AH313" s="67"/>
      <c r="AI313" s="67"/>
      <c r="AJ313" s="67"/>
      <c r="AK313" s="67"/>
      <c r="AL313" s="67"/>
      <c r="AM313" s="67"/>
      <c r="AN313" s="67"/>
      <c r="AO313" s="67"/>
      <c r="AP313" s="67"/>
      <c r="AQ313" s="67"/>
      <c r="AR313" s="67"/>
      <c r="AS313" s="67"/>
      <c r="AT313" s="67"/>
      <c r="AU313" s="67"/>
    </row>
    <row r="314" spans="1:47" x14ac:dyDescent="0.25">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K314" s="67"/>
      <c r="AL314" s="67"/>
      <c r="AM314" s="67"/>
      <c r="AN314" s="67"/>
      <c r="AO314" s="67"/>
      <c r="AP314" s="67"/>
      <c r="AQ314" s="67"/>
      <c r="AR314" s="67"/>
      <c r="AS314" s="67"/>
      <c r="AT314" s="67"/>
      <c r="AU314" s="67"/>
    </row>
    <row r="315" spans="1:47" x14ac:dyDescent="0.25">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H315" s="67"/>
      <c r="AI315" s="67"/>
      <c r="AJ315" s="67"/>
      <c r="AK315" s="67"/>
      <c r="AL315" s="67"/>
      <c r="AM315" s="67"/>
      <c r="AN315" s="67"/>
      <c r="AO315" s="67"/>
      <c r="AP315" s="67"/>
      <c r="AQ315" s="67"/>
      <c r="AR315" s="67"/>
      <c r="AS315" s="67"/>
      <c r="AT315" s="67"/>
      <c r="AU315" s="67"/>
    </row>
    <row r="316" spans="1:47" x14ac:dyDescent="0.25">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c r="AG316" s="67"/>
      <c r="AH316" s="67"/>
      <c r="AI316" s="67"/>
      <c r="AJ316" s="67"/>
      <c r="AK316" s="67"/>
      <c r="AL316" s="67"/>
      <c r="AM316" s="67"/>
      <c r="AN316" s="67"/>
      <c r="AO316" s="67"/>
      <c r="AP316" s="67"/>
      <c r="AQ316" s="67"/>
      <c r="AR316" s="67"/>
      <c r="AS316" s="67"/>
      <c r="AT316" s="67"/>
      <c r="AU316" s="67"/>
    </row>
    <row r="317" spans="1:47" x14ac:dyDescent="0.25">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c r="AH317" s="67"/>
      <c r="AI317" s="67"/>
      <c r="AJ317" s="67"/>
      <c r="AK317" s="67"/>
      <c r="AL317" s="67"/>
      <c r="AM317" s="67"/>
      <c r="AN317" s="67"/>
      <c r="AO317" s="67"/>
      <c r="AP317" s="67"/>
      <c r="AQ317" s="67"/>
      <c r="AR317" s="67"/>
      <c r="AS317" s="67"/>
      <c r="AT317" s="67"/>
      <c r="AU317" s="67"/>
    </row>
    <row r="318" spans="1:47" x14ac:dyDescent="0.25">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c r="AL318" s="67"/>
      <c r="AM318" s="67"/>
      <c r="AN318" s="67"/>
      <c r="AO318" s="67"/>
      <c r="AP318" s="67"/>
      <c r="AQ318" s="67"/>
      <c r="AR318" s="67"/>
      <c r="AS318" s="67"/>
      <c r="AT318" s="67"/>
      <c r="AU318" s="67"/>
    </row>
    <row r="319" spans="1:47" x14ac:dyDescent="0.25">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c r="AG319" s="67"/>
      <c r="AH319" s="67"/>
      <c r="AI319" s="67"/>
      <c r="AJ319" s="67"/>
      <c r="AK319" s="67"/>
      <c r="AL319" s="67"/>
      <c r="AM319" s="67"/>
      <c r="AN319" s="67"/>
      <c r="AO319" s="67"/>
      <c r="AP319" s="67"/>
      <c r="AQ319" s="67"/>
      <c r="AR319" s="67"/>
      <c r="AS319" s="67"/>
      <c r="AT319" s="67"/>
      <c r="AU319" s="67"/>
    </row>
  </sheetData>
  <sheetProtection algorithmName="SHA-512" hashValue="rtmodS1tVgUPbMfXkF9L4NGXyKo68KdSB64kGYznX3UdsJtSG4h7OfMlOxRr1q7iT7E0NfncT84p9bihyHRKqQ==" saltValue="x3dAjxfXkhLkUVVkVXy/Dw=="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0D5C-C05B-46A3-831D-AF3B1730D142}">
  <sheetPr>
    <tabColor rgb="FF7030A0"/>
    <pageSetUpPr fitToPage="1"/>
  </sheetPr>
  <dimension ref="C2:S39"/>
  <sheetViews>
    <sheetView topLeftCell="A11" zoomScaleNormal="100" workbookViewId="0">
      <selection activeCell="H50" sqref="H50"/>
    </sheetView>
  </sheetViews>
  <sheetFormatPr defaultColWidth="9.1796875" defaultRowHeight="12.5" x14ac:dyDescent="0.25"/>
  <cols>
    <col min="1" max="16384" width="9.1796875" style="50"/>
  </cols>
  <sheetData>
    <row r="2" spans="3:19" x14ac:dyDescent="0.25">
      <c r="C2" s="45"/>
      <c r="D2" s="46"/>
      <c r="E2" s="47"/>
      <c r="F2" s="47"/>
      <c r="G2" s="47"/>
      <c r="H2" s="47"/>
      <c r="I2" s="47"/>
      <c r="J2" s="47"/>
      <c r="K2" s="47"/>
      <c r="L2" s="47"/>
      <c r="M2" s="47"/>
      <c r="N2" s="47"/>
      <c r="O2" s="47"/>
      <c r="P2" s="47"/>
      <c r="Q2" s="47"/>
      <c r="R2" s="48"/>
      <c r="S2" s="49"/>
    </row>
    <row r="3" spans="3:19" x14ac:dyDescent="0.25">
      <c r="C3" s="45"/>
      <c r="D3" s="51"/>
      <c r="R3" s="52"/>
      <c r="S3" s="49"/>
    </row>
    <row r="4" spans="3:19" x14ac:dyDescent="0.25">
      <c r="C4" s="45"/>
      <c r="D4" s="51"/>
      <c r="R4" s="52"/>
      <c r="S4" s="49"/>
    </row>
    <row r="5" spans="3:19" x14ac:dyDescent="0.25">
      <c r="C5" s="45"/>
      <c r="D5" s="51"/>
      <c r="R5" s="52"/>
      <c r="S5" s="49"/>
    </row>
    <row r="6" spans="3:19" x14ac:dyDescent="0.25">
      <c r="C6" s="45"/>
      <c r="D6" s="51"/>
      <c r="R6" s="52"/>
      <c r="S6" s="49"/>
    </row>
    <row r="7" spans="3:19" x14ac:dyDescent="0.25">
      <c r="C7" s="45"/>
      <c r="D7" s="51"/>
      <c r="R7" s="52"/>
      <c r="S7" s="49"/>
    </row>
    <row r="8" spans="3:19" x14ac:dyDescent="0.25">
      <c r="C8" s="45"/>
      <c r="D8" s="51"/>
      <c r="R8" s="52"/>
      <c r="S8" s="49"/>
    </row>
    <row r="9" spans="3:19" x14ac:dyDescent="0.25">
      <c r="C9" s="45"/>
      <c r="D9" s="51"/>
      <c r="R9" s="52"/>
      <c r="S9" s="49"/>
    </row>
    <row r="10" spans="3:19" x14ac:dyDescent="0.25">
      <c r="C10" s="45"/>
      <c r="D10" s="51"/>
      <c r="R10" s="52"/>
      <c r="S10" s="49"/>
    </row>
    <row r="11" spans="3:19" x14ac:dyDescent="0.25">
      <c r="C11" s="45"/>
      <c r="D11" s="51"/>
      <c r="R11" s="52"/>
      <c r="S11" s="49"/>
    </row>
    <row r="12" spans="3:19" x14ac:dyDescent="0.25">
      <c r="C12" s="45"/>
      <c r="D12" s="51"/>
      <c r="R12" s="52"/>
      <c r="S12" s="49"/>
    </row>
    <row r="13" spans="3:19" x14ac:dyDescent="0.25">
      <c r="C13" s="45"/>
      <c r="D13" s="51"/>
      <c r="R13" s="52"/>
      <c r="S13" s="49"/>
    </row>
    <row r="14" spans="3:19" x14ac:dyDescent="0.25">
      <c r="C14" s="45"/>
      <c r="D14" s="51"/>
      <c r="R14" s="52"/>
      <c r="S14" s="49"/>
    </row>
    <row r="15" spans="3:19" x14ac:dyDescent="0.25">
      <c r="C15" s="45"/>
      <c r="D15" s="51"/>
      <c r="R15" s="52"/>
      <c r="S15" s="49"/>
    </row>
    <row r="16" spans="3:19" x14ac:dyDescent="0.25">
      <c r="C16" s="45"/>
      <c r="D16" s="51"/>
      <c r="R16" s="52"/>
      <c r="S16" s="49"/>
    </row>
    <row r="17" spans="3:19" x14ac:dyDescent="0.25">
      <c r="C17" s="45"/>
      <c r="D17" s="51"/>
      <c r="R17" s="52"/>
      <c r="S17" s="49"/>
    </row>
    <row r="18" spans="3:19" x14ac:dyDescent="0.25">
      <c r="C18" s="45"/>
      <c r="D18" s="51"/>
      <c r="R18" s="52"/>
      <c r="S18" s="49"/>
    </row>
    <row r="19" spans="3:19" x14ac:dyDescent="0.25">
      <c r="C19" s="45"/>
      <c r="D19" s="51"/>
      <c r="R19" s="52"/>
      <c r="S19" s="49"/>
    </row>
    <row r="20" spans="3:19" x14ac:dyDescent="0.25">
      <c r="C20" s="45"/>
      <c r="D20" s="51"/>
      <c r="R20" s="52"/>
      <c r="S20" s="49"/>
    </row>
    <row r="21" spans="3:19" x14ac:dyDescent="0.25">
      <c r="C21" s="45"/>
      <c r="D21" s="51"/>
      <c r="R21" s="52"/>
      <c r="S21" s="49"/>
    </row>
    <row r="22" spans="3:19" x14ac:dyDescent="0.25">
      <c r="C22" s="45"/>
      <c r="D22" s="51"/>
      <c r="R22" s="52"/>
      <c r="S22" s="49"/>
    </row>
    <row r="23" spans="3:19" x14ac:dyDescent="0.25">
      <c r="C23" s="45"/>
      <c r="D23" s="51"/>
      <c r="R23" s="52"/>
      <c r="S23" s="49"/>
    </row>
    <row r="24" spans="3:19" x14ac:dyDescent="0.25">
      <c r="C24" s="45"/>
      <c r="D24" s="51"/>
      <c r="R24" s="52"/>
      <c r="S24" s="49"/>
    </row>
    <row r="25" spans="3:19" x14ac:dyDescent="0.25">
      <c r="C25" s="45"/>
      <c r="D25" s="51"/>
      <c r="R25" s="52"/>
      <c r="S25" s="49"/>
    </row>
    <row r="26" spans="3:19" x14ac:dyDescent="0.25">
      <c r="C26" s="45"/>
      <c r="D26" s="51"/>
      <c r="R26" s="52"/>
      <c r="S26" s="49"/>
    </row>
    <row r="27" spans="3:19" x14ac:dyDescent="0.25">
      <c r="C27" s="45"/>
      <c r="D27" s="51"/>
      <c r="R27" s="52"/>
      <c r="S27" s="49"/>
    </row>
    <row r="28" spans="3:19" x14ac:dyDescent="0.25">
      <c r="C28" s="45"/>
      <c r="D28" s="51"/>
      <c r="R28" s="52"/>
      <c r="S28" s="49"/>
    </row>
    <row r="29" spans="3:19" x14ac:dyDescent="0.25">
      <c r="C29" s="45"/>
      <c r="D29" s="51"/>
      <c r="R29" s="52"/>
      <c r="S29" s="49"/>
    </row>
    <row r="30" spans="3:19" x14ac:dyDescent="0.25">
      <c r="C30" s="45"/>
      <c r="D30" s="51"/>
      <c r="R30" s="52"/>
      <c r="S30" s="49"/>
    </row>
    <row r="31" spans="3:19" x14ac:dyDescent="0.25">
      <c r="C31" s="45"/>
      <c r="D31" s="51"/>
      <c r="R31" s="52"/>
      <c r="S31" s="49"/>
    </row>
    <row r="32" spans="3:19" x14ac:dyDescent="0.25">
      <c r="C32" s="45"/>
      <c r="D32" s="51"/>
      <c r="R32" s="52"/>
      <c r="S32" s="49"/>
    </row>
    <row r="33" spans="3:19" x14ac:dyDescent="0.25">
      <c r="C33" s="45"/>
      <c r="D33" s="53"/>
      <c r="E33" s="54"/>
      <c r="F33" s="54"/>
      <c r="G33" s="54"/>
      <c r="H33" s="54"/>
      <c r="I33" s="54"/>
      <c r="J33" s="54"/>
      <c r="K33" s="54"/>
      <c r="L33" s="54"/>
      <c r="M33" s="54"/>
      <c r="N33" s="54"/>
      <c r="O33" s="54"/>
      <c r="P33" s="54"/>
      <c r="Q33" s="54"/>
      <c r="R33" s="55"/>
      <c r="S33" s="49"/>
    </row>
    <row r="34" spans="3:19" x14ac:dyDescent="0.25">
      <c r="C34" s="60"/>
      <c r="D34" s="57"/>
      <c r="E34" s="57"/>
      <c r="F34" s="57"/>
      <c r="G34" s="57"/>
      <c r="H34" s="57"/>
      <c r="I34" s="57"/>
      <c r="J34" s="57"/>
      <c r="K34" s="57"/>
      <c r="L34" s="57"/>
      <c r="M34" s="57"/>
      <c r="N34" s="57"/>
      <c r="O34" s="57"/>
      <c r="P34" s="57"/>
      <c r="Q34" s="57"/>
      <c r="R34" s="63"/>
      <c r="S34" s="49"/>
    </row>
    <row r="35" spans="3:19" x14ac:dyDescent="0.25">
      <c r="C35" s="60"/>
      <c r="D35" s="59"/>
      <c r="E35" s="56"/>
      <c r="F35" s="56"/>
      <c r="G35" s="56"/>
      <c r="H35" s="56"/>
      <c r="I35" s="56"/>
      <c r="J35" s="56"/>
      <c r="K35" s="56"/>
      <c r="L35" s="56"/>
      <c r="M35" s="56"/>
      <c r="N35" s="56"/>
      <c r="O35" s="56"/>
      <c r="P35" s="56"/>
      <c r="Q35" s="56"/>
      <c r="R35" s="62"/>
      <c r="S35" s="49"/>
    </row>
    <row r="36" spans="3:19" x14ac:dyDescent="0.25">
      <c r="C36" s="60"/>
      <c r="D36" s="49"/>
      <c r="R36" s="60"/>
      <c r="S36" s="49"/>
    </row>
    <row r="37" spans="3:19" x14ac:dyDescent="0.25">
      <c r="C37" s="60"/>
      <c r="D37" s="49"/>
      <c r="R37" s="60"/>
      <c r="S37" s="49"/>
    </row>
    <row r="38" spans="3:19" x14ac:dyDescent="0.25">
      <c r="C38" s="60"/>
      <c r="D38" s="65"/>
      <c r="E38" s="61"/>
      <c r="F38" s="61"/>
      <c r="G38" s="61"/>
      <c r="H38" s="61"/>
      <c r="I38" s="61"/>
      <c r="J38" s="61"/>
      <c r="K38" s="61"/>
      <c r="L38" s="61"/>
      <c r="M38" s="58"/>
      <c r="N38" s="58"/>
      <c r="O38" s="58"/>
      <c r="P38" s="61"/>
      <c r="Q38" s="58"/>
      <c r="R38" s="64"/>
      <c r="S38" s="49"/>
    </row>
    <row r="39" spans="3:19" x14ac:dyDescent="0.25">
      <c r="D39" s="56"/>
      <c r="E39" s="56"/>
      <c r="F39" s="56"/>
      <c r="G39" s="56"/>
      <c r="H39" s="56"/>
      <c r="I39" s="56"/>
      <c r="J39" s="56"/>
      <c r="K39" s="56"/>
      <c r="L39" s="56"/>
      <c r="M39" s="56"/>
      <c r="N39" s="56"/>
      <c r="O39" s="56"/>
      <c r="P39" s="56"/>
      <c r="Q39" s="56"/>
      <c r="R39" s="56"/>
    </row>
  </sheetData>
  <sheetProtection algorithmName="SHA-512" hashValue="YK7Wk7pyXT3a+mf6p0ON2/eV5GHQbTbc816avRpOQPfgJjq4fRXBgFySbyR449uQVr+i0Gw5co2JnYVByk62Mw==" saltValue="modGyEOwsjSEPRsJjdxDsw==" spinCount="100000" sheet="1" objects="1" scenarios="1"/>
  <pageMargins left="0.7" right="0.7" top="0.75" bottom="0.75" header="0.3" footer="0.3"/>
  <pageSetup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8DFB-9449-4106-9340-385BF127E773}">
  <dimension ref="B1:Q50"/>
  <sheetViews>
    <sheetView topLeftCell="B1" workbookViewId="0">
      <selection activeCell="H28" sqref="H28"/>
    </sheetView>
  </sheetViews>
  <sheetFormatPr defaultColWidth="8.81640625" defaultRowHeight="12.5" x14ac:dyDescent="0.25"/>
  <cols>
    <col min="1" max="1" width="10.81640625" style="9" customWidth="1"/>
    <col min="2" max="2" width="21.54296875" style="9" customWidth="1"/>
    <col min="3" max="3" width="11.81640625" style="9" customWidth="1"/>
    <col min="4" max="4" width="12.54296875" style="9" customWidth="1"/>
    <col min="5" max="5" width="19.453125" style="9" customWidth="1"/>
    <col min="6" max="6" width="16.81640625" style="9" customWidth="1"/>
    <col min="7" max="7" width="15.1796875" style="9" customWidth="1"/>
    <col min="8" max="8" width="3.1796875" style="9" customWidth="1"/>
    <col min="9" max="13" width="8.81640625" style="9"/>
    <col min="14" max="14" width="20.81640625" style="9" hidden="1" customWidth="1"/>
    <col min="15" max="15" width="12.1796875" style="9" hidden="1" customWidth="1"/>
    <col min="16" max="16" width="13.1796875" style="9" hidden="1" customWidth="1"/>
    <col min="17" max="17" width="18.81640625" style="9" hidden="1" customWidth="1"/>
    <col min="18" max="16384" width="8.81640625" style="9"/>
  </cols>
  <sheetData>
    <row r="1" spans="2:17" x14ac:dyDescent="0.25">
      <c r="B1" s="16" t="s">
        <v>36</v>
      </c>
      <c r="C1" s="17">
        <v>45698</v>
      </c>
      <c r="D1" s="16"/>
      <c r="E1" s="18" t="s">
        <v>68</v>
      </c>
    </row>
    <row r="2" spans="2:17" ht="13" thickBot="1" x14ac:dyDescent="0.3"/>
    <row r="3" spans="2:17" ht="13.5" thickBot="1" x14ac:dyDescent="0.35">
      <c r="B3" s="214" t="s">
        <v>37</v>
      </c>
      <c r="C3" s="215"/>
      <c r="D3" s="215"/>
      <c r="E3" s="216"/>
      <c r="G3" s="220" t="s">
        <v>38</v>
      </c>
      <c r="H3" s="221"/>
      <c r="N3" s="214" t="s">
        <v>37</v>
      </c>
      <c r="O3" s="215"/>
      <c r="P3" s="215"/>
      <c r="Q3" s="216"/>
    </row>
    <row r="4" spans="2:17" ht="13" x14ac:dyDescent="0.3">
      <c r="B4" s="217" t="s">
        <v>39</v>
      </c>
      <c r="C4" s="218"/>
      <c r="D4" s="218"/>
      <c r="E4" s="219"/>
      <c r="G4" s="19"/>
      <c r="H4" s="20">
        <v>0</v>
      </c>
      <c r="N4" s="217" t="s">
        <v>39</v>
      </c>
      <c r="O4" s="218"/>
      <c r="P4" s="218"/>
      <c r="Q4" s="219"/>
    </row>
    <row r="5" spans="2:17" x14ac:dyDescent="0.25">
      <c r="B5" s="21">
        <v>14.4</v>
      </c>
      <c r="E5" s="41">
        <v>45597</v>
      </c>
      <c r="G5" s="22" t="s">
        <v>40</v>
      </c>
      <c r="H5" s="20">
        <v>2</v>
      </c>
      <c r="N5" s="21">
        <v>10.67</v>
      </c>
      <c r="Q5" s="41">
        <v>43770</v>
      </c>
    </row>
    <row r="6" spans="2:17" ht="14" customHeight="1" thickBot="1" x14ac:dyDescent="0.35">
      <c r="B6" s="208" t="s">
        <v>41</v>
      </c>
      <c r="C6" s="209"/>
      <c r="D6" s="209"/>
      <c r="E6" s="210"/>
      <c r="G6" s="23" t="s">
        <v>42</v>
      </c>
      <c r="H6" s="24">
        <v>1</v>
      </c>
      <c r="N6" s="208" t="s">
        <v>41</v>
      </c>
      <c r="O6" s="209"/>
      <c r="P6" s="209"/>
      <c r="Q6" s="210"/>
    </row>
    <row r="7" spans="2:17" ht="13" x14ac:dyDescent="0.3">
      <c r="B7" s="25" t="s">
        <v>21</v>
      </c>
      <c r="C7" s="1" t="s">
        <v>43</v>
      </c>
      <c r="D7" s="14"/>
      <c r="E7" s="26" t="s">
        <v>44</v>
      </c>
      <c r="N7" s="25" t="s">
        <v>21</v>
      </c>
      <c r="O7" s="1" t="s">
        <v>43</v>
      </c>
      <c r="P7" s="14"/>
      <c r="Q7" s="26" t="s">
        <v>44</v>
      </c>
    </row>
    <row r="8" spans="2:17" ht="13" x14ac:dyDescent="0.3">
      <c r="B8" s="27"/>
      <c r="C8" s="35">
        <v>0.121533</v>
      </c>
      <c r="D8" s="14"/>
      <c r="E8" s="163">
        <v>0.10512299999999999</v>
      </c>
      <c r="N8" s="27"/>
      <c r="O8" s="35">
        <v>0.10831200000000001</v>
      </c>
      <c r="P8" s="14"/>
      <c r="Q8" s="163">
        <v>9.3796000000000004E-2</v>
      </c>
    </row>
    <row r="9" spans="2:17" ht="13" x14ac:dyDescent="0.3">
      <c r="B9" s="28"/>
      <c r="C9" s="29" t="s">
        <v>38</v>
      </c>
      <c r="D9" s="164" t="e">
        <f>VLOOKUP('Rate Worksheet'!F13,'Rate Update Sheet'!G5:H6,2,FALSE)</f>
        <v>#N/A</v>
      </c>
      <c r="E9" s="40"/>
      <c r="N9" s="28"/>
      <c r="O9" s="29" t="s">
        <v>38</v>
      </c>
      <c r="P9" s="164" t="e">
        <f>VLOOKUP('Rate Worksheet'!R13,'Rate Update Sheet'!S5:T6,2,FALSE)</f>
        <v>#N/A</v>
      </c>
      <c r="Q9" s="15"/>
    </row>
    <row r="10" spans="2:17" ht="13" x14ac:dyDescent="0.3">
      <c r="B10" s="208" t="s">
        <v>45</v>
      </c>
      <c r="C10" s="209"/>
      <c r="D10" s="209"/>
      <c r="E10" s="210"/>
      <c r="N10" s="208" t="s">
        <v>45</v>
      </c>
      <c r="O10" s="209"/>
      <c r="P10" s="209"/>
      <c r="Q10" s="210"/>
    </row>
    <row r="11" spans="2:17" ht="13" x14ac:dyDescent="0.3">
      <c r="B11" s="27" t="s">
        <v>46</v>
      </c>
      <c r="C11" s="35">
        <v>1.5200000000000001E-3</v>
      </c>
      <c r="D11" s="14"/>
      <c r="E11" s="41">
        <v>45689</v>
      </c>
      <c r="N11" s="36" t="s">
        <v>46</v>
      </c>
      <c r="O11" s="165">
        <v>9.2599999999999996E-4</v>
      </c>
      <c r="P11" s="37"/>
      <c r="Q11" s="41">
        <v>44228</v>
      </c>
    </row>
    <row r="12" spans="2:17" ht="13" x14ac:dyDescent="0.3">
      <c r="B12" s="27" t="s">
        <v>67</v>
      </c>
      <c r="C12" s="35">
        <v>1.6900000000000001E-3</v>
      </c>
      <c r="D12" s="14"/>
      <c r="E12" s="41">
        <v>45717</v>
      </c>
      <c r="N12" s="36" t="s">
        <v>47</v>
      </c>
      <c r="O12" s="166">
        <v>1.25E-4</v>
      </c>
      <c r="P12" s="37"/>
      <c r="Q12" s="41">
        <v>44228</v>
      </c>
    </row>
    <row r="13" spans="2:17" ht="13" x14ac:dyDescent="0.3">
      <c r="B13" s="27" t="s">
        <v>47</v>
      </c>
      <c r="C13" s="35">
        <v>6.3E-5</v>
      </c>
      <c r="D13" s="14"/>
      <c r="E13" s="41">
        <v>45689</v>
      </c>
      <c r="N13" s="36" t="s">
        <v>48</v>
      </c>
      <c r="O13" s="166">
        <v>2.1000000000000001E-4</v>
      </c>
      <c r="P13" s="38"/>
      <c r="Q13" s="41">
        <v>44075</v>
      </c>
    </row>
    <row r="14" spans="2:17" ht="13.25" customHeight="1" x14ac:dyDescent="0.3">
      <c r="B14" s="27" t="s">
        <v>48</v>
      </c>
      <c r="C14" s="167">
        <v>0</v>
      </c>
      <c r="D14" s="1"/>
      <c r="E14" s="41">
        <v>44501</v>
      </c>
      <c r="N14" s="211" t="s">
        <v>49</v>
      </c>
      <c r="O14" s="212"/>
      <c r="P14" s="212"/>
      <c r="Q14" s="213"/>
    </row>
    <row r="15" spans="2:17" ht="13" x14ac:dyDescent="0.3">
      <c r="B15" s="208" t="s">
        <v>49</v>
      </c>
      <c r="C15" s="209"/>
      <c r="D15" s="209"/>
      <c r="E15" s="210"/>
      <c r="N15" s="22"/>
      <c r="O15" s="9" t="s">
        <v>50</v>
      </c>
      <c r="P15" s="9" t="s">
        <v>51</v>
      </c>
      <c r="Q15" s="43" t="s">
        <v>52</v>
      </c>
    </row>
    <row r="16" spans="2:17" ht="13" x14ac:dyDescent="0.3">
      <c r="B16" s="22"/>
      <c r="C16" s="9" t="s">
        <v>50</v>
      </c>
      <c r="D16" s="9" t="s">
        <v>51</v>
      </c>
      <c r="E16" s="43"/>
      <c r="N16" s="30" t="s">
        <v>53</v>
      </c>
      <c r="O16" s="31">
        <v>0.25</v>
      </c>
      <c r="P16" s="31">
        <v>-0.12</v>
      </c>
      <c r="Q16" s="41">
        <v>44228</v>
      </c>
    </row>
    <row r="17" spans="2:17" ht="13" x14ac:dyDescent="0.3">
      <c r="B17" s="30" t="s">
        <v>53</v>
      </c>
      <c r="C17" s="31">
        <v>0.87</v>
      </c>
      <c r="D17" s="31">
        <v>0.7</v>
      </c>
      <c r="E17" s="40"/>
      <c r="N17" s="30" t="s">
        <v>54</v>
      </c>
      <c r="O17" s="31">
        <v>1.4</v>
      </c>
      <c r="P17" s="31">
        <v>-0.69</v>
      </c>
      <c r="Q17" s="43" t="s">
        <v>55</v>
      </c>
    </row>
    <row r="18" spans="2:17" ht="13" x14ac:dyDescent="0.3">
      <c r="B18" s="30"/>
      <c r="C18" s="66">
        <v>45689</v>
      </c>
      <c r="D18" s="66">
        <v>45689</v>
      </c>
      <c r="E18" s="44"/>
      <c r="F18" s="14"/>
      <c r="N18" s="211" t="s">
        <v>56</v>
      </c>
      <c r="O18" s="212"/>
      <c r="P18" s="212"/>
      <c r="Q18" s="213"/>
    </row>
    <row r="19" spans="2:17" ht="13" x14ac:dyDescent="0.3">
      <c r="B19" s="208" t="s">
        <v>56</v>
      </c>
      <c r="C19" s="209"/>
      <c r="D19" s="209"/>
      <c r="E19" s="210"/>
      <c r="F19" s="7"/>
      <c r="N19" s="36" t="s">
        <v>57</v>
      </c>
      <c r="O19" s="166">
        <v>-2.5999999999999999E-3</v>
      </c>
      <c r="P19" s="39"/>
      <c r="Q19" s="41">
        <v>44228</v>
      </c>
    </row>
    <row r="20" spans="2:17" x14ac:dyDescent="0.25">
      <c r="B20" s="27" t="s">
        <v>57</v>
      </c>
      <c r="C20" s="35">
        <v>0</v>
      </c>
      <c r="D20" s="32"/>
      <c r="E20" s="41">
        <v>45689</v>
      </c>
      <c r="N20" s="36" t="s">
        <v>58</v>
      </c>
      <c r="O20" s="166">
        <v>0</v>
      </c>
      <c r="P20" s="39"/>
      <c r="Q20" s="41">
        <v>44228</v>
      </c>
    </row>
    <row r="21" spans="2:17" x14ac:dyDescent="0.25">
      <c r="B21" s="27" t="s">
        <v>58</v>
      </c>
      <c r="C21" s="35">
        <v>0</v>
      </c>
      <c r="D21" s="32"/>
      <c r="E21" s="41">
        <v>45689</v>
      </c>
      <c r="N21" s="36" t="s">
        <v>59</v>
      </c>
      <c r="O21" s="166">
        <v>-1.15E-3</v>
      </c>
      <c r="P21" s="39"/>
      <c r="Q21" s="41">
        <v>44228</v>
      </c>
    </row>
    <row r="22" spans="2:17" x14ac:dyDescent="0.25">
      <c r="B22" s="27" t="s">
        <v>59</v>
      </c>
      <c r="C22" s="35">
        <v>-7.3619999999999996E-3</v>
      </c>
      <c r="D22" s="32"/>
      <c r="E22" s="41">
        <v>45689</v>
      </c>
      <c r="N22" s="36" t="s">
        <v>61</v>
      </c>
      <c r="O22" s="166">
        <v>0</v>
      </c>
      <c r="P22" s="39"/>
      <c r="Q22" s="41">
        <v>44228</v>
      </c>
    </row>
    <row r="23" spans="2:17" ht="13" x14ac:dyDescent="0.3">
      <c r="B23" s="27" t="s">
        <v>60</v>
      </c>
      <c r="C23" s="35">
        <v>0</v>
      </c>
      <c r="D23" s="32"/>
      <c r="E23" s="41">
        <v>45689</v>
      </c>
      <c r="N23" s="211" t="s">
        <v>62</v>
      </c>
      <c r="O23" s="212"/>
      <c r="P23" s="212"/>
      <c r="Q23" s="213"/>
    </row>
    <row r="24" spans="2:17" ht="13.5" thickBot="1" x14ac:dyDescent="0.35">
      <c r="B24" s="208" t="s">
        <v>62</v>
      </c>
      <c r="C24" s="209"/>
      <c r="D24" s="209"/>
      <c r="E24" s="210"/>
      <c r="N24" s="33" t="s">
        <v>29</v>
      </c>
      <c r="O24" s="168">
        <v>7.0000000000000007E-2</v>
      </c>
      <c r="P24" s="34"/>
      <c r="Q24" s="42">
        <v>44075</v>
      </c>
    </row>
    <row r="25" spans="2:17" ht="13" thickBot="1" x14ac:dyDescent="0.3">
      <c r="B25" s="33" t="s">
        <v>29</v>
      </c>
      <c r="C25" s="168">
        <v>7.0000000000000007E-2</v>
      </c>
      <c r="D25" s="34"/>
      <c r="E25" s="42">
        <v>44075</v>
      </c>
    </row>
    <row r="48" ht="24.75" customHeight="1" x14ac:dyDescent="0.25"/>
    <row r="49" ht="33.75" customHeight="1" x14ac:dyDescent="0.25"/>
    <row r="50" ht="32.25" customHeight="1" x14ac:dyDescent="0.25"/>
  </sheetData>
  <sheetProtection algorithmName="SHA-512" hashValue="ZbGszAnl5ex5UpolbcovbNrtdngCjkb3Lmq5E5fktNpXo1b1NI2TGmk3sQoshGJtKDBMfFUUVStbHnatbHF9PQ==" saltValue="QYdp3qlJnuRN+7leiVFXmA==" spinCount="100000" sheet="1" selectLockedCells="1" selectUnlockedCells="1"/>
  <mergeCells count="15">
    <mergeCell ref="B10:E10"/>
    <mergeCell ref="G3:H3"/>
    <mergeCell ref="B3:E3"/>
    <mergeCell ref="B4:E4"/>
    <mergeCell ref="B6:E6"/>
    <mergeCell ref="N3:Q3"/>
    <mergeCell ref="N4:Q4"/>
    <mergeCell ref="N6:Q6"/>
    <mergeCell ref="N10:Q10"/>
    <mergeCell ref="N14:Q14"/>
    <mergeCell ref="B15:E15"/>
    <mergeCell ref="B19:E19"/>
    <mergeCell ref="B24:E24"/>
    <mergeCell ref="N18:Q18"/>
    <mergeCell ref="N23:Q23"/>
  </mergeCell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C86A9CA9A1374594AB33A0F8C6D849" ma:contentTypeVersion="1" ma:contentTypeDescription="Create a new document." ma:contentTypeScope="" ma:versionID="fe702bce29223d5156e00ec0ea67aec0">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C43B3A0-B68A-4A0B-AA02-1B92A369F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A289558-9591-4A84-A788-F32DD979B546}">
  <ds:schemaRefs>
    <ds:schemaRef ds:uri="http://schemas.microsoft.com/sharepoint/v3/contenttype/forms"/>
  </ds:schemaRefs>
</ds:datastoreItem>
</file>

<file path=customXml/itemProps3.xml><?xml version="1.0" encoding="utf-8"?>
<ds:datastoreItem xmlns:ds="http://schemas.openxmlformats.org/officeDocument/2006/customXml" ds:itemID="{17FDB038-D4BF-413C-8097-9BC3FA765633}">
  <ds:schemaRefs>
    <ds:schemaRef ds:uri="http://schemas.microsoft.com/office/2006/metadata/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Rate Worksheet</vt:lpstr>
      <vt:lpstr>Sample Bill </vt:lpstr>
      <vt:lpstr> Sample Bill </vt:lpstr>
      <vt:lpstr>Rate Update Sheet</vt:lpstr>
      <vt:lpstr>Sheet1</vt:lpstr>
      <vt:lpstr>'Rate Update Sheet'!month</vt:lpstr>
      <vt:lpstr>'Rate Update Sheet'!Month1</vt:lpstr>
      <vt:lpstr>Month2</vt:lpstr>
      <vt:lpstr>month3</vt:lpstr>
    </vt:vector>
  </TitlesOfParts>
  <Manager/>
  <Company>Dominion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BSC</dc:creator>
  <cp:keywords/>
  <dc:description/>
  <cp:lastModifiedBy>Katie L Gulick (DEV Trans Distribution - 1)</cp:lastModifiedBy>
  <cp:revision/>
  <dcterms:created xsi:type="dcterms:W3CDTF">2008-08-10T21:31:22Z</dcterms:created>
  <dcterms:modified xsi:type="dcterms:W3CDTF">2025-08-18T20:01:11Z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0x0101009CC86A9CA9A1374594AB33A0F8C6D849</vt:lpwstr>
  </property>
</Properties>
</file>