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th051\Desktop\"/>
    </mc:Choice>
  </mc:AlternateContent>
  <bookViews>
    <workbookView xWindow="0" yWindow="0" windowWidth="9630" windowHeight="60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8" i="1"/>
  <c r="E14" i="1" l="1"/>
  <c r="B16" i="1"/>
  <c r="E16" i="1" s="1"/>
  <c r="B8" i="1" l="1"/>
  <c r="E8" i="1" s="1"/>
  <c r="E6" i="1" l="1"/>
  <c r="G16" i="1"/>
  <c r="G8" i="1" l="1"/>
</calcChain>
</file>

<file path=xl/comments1.xml><?xml version="1.0" encoding="utf-8"?>
<comments xmlns="http://schemas.openxmlformats.org/spreadsheetml/2006/main">
  <authors>
    <author>seth051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Help:</t>
        </r>
        <r>
          <rPr>
            <sz val="9"/>
            <color indexed="81"/>
            <rFont val="Tahoma"/>
            <family val="2"/>
          </rPr>
          <t xml:space="preserve">
Please review your current bills and estimate your total gallons you use for 1 year. 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Help:</t>
        </r>
        <r>
          <rPr>
            <sz val="9"/>
            <color indexed="81"/>
            <rFont val="Tahoma"/>
            <family val="2"/>
          </rPr>
          <t xml:space="preserve">
Propane prices vary week to week. Please estimate your average cost you pay in 1 year.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Help:</t>
        </r>
        <r>
          <rPr>
            <sz val="9"/>
            <color indexed="81"/>
            <rFont val="Tahoma"/>
            <family val="2"/>
          </rPr>
          <t xml:space="preserve">
Please total all delivery fees and rental fees for 1 year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 xml:space="preserve">Help:
</t>
        </r>
        <r>
          <rPr>
            <sz val="9"/>
            <color indexed="81"/>
            <rFont val="Tahoma"/>
            <family val="2"/>
          </rPr>
          <t>This is the energy equivalent of propane in Decatherms (DTH) of natural gas.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 xml:space="preserve">Please enter your estimated annual kWhr usage here.
</t>
        </r>
        <r>
          <rPr>
            <sz val="9"/>
            <color indexed="81"/>
            <rFont val="Tahoma"/>
            <family val="2"/>
          </rPr>
          <t>Monthly usage can be found on your electric bill and estimated from there. 
For reference a medium sized home will use 25,000 kWhr for heat and hot water.
To estimate your electric load you can use Rocky Mountain Load Calculator (see note section below).</t>
        </r>
      </text>
    </comment>
    <comment ref="C14" authorId="0" shapeId="0">
      <text>
        <r>
          <rPr>
            <b/>
            <sz val="9"/>
            <color indexed="81"/>
            <rFont val="Tahoma"/>
            <charset val="1"/>
          </rPr>
          <t>Help:</t>
        </r>
        <r>
          <rPr>
            <sz val="9"/>
            <color indexed="81"/>
            <rFont val="Tahoma"/>
            <charset val="1"/>
          </rPr>
          <t xml:space="preserve">
This value can be found on your power bill.</t>
        </r>
      </text>
    </comment>
    <comment ref="B16" authorId="0" shapeId="0">
      <text>
        <r>
          <rPr>
            <b/>
            <sz val="9"/>
            <color indexed="81"/>
            <rFont val="Tahoma"/>
            <charset val="1"/>
          </rPr>
          <t xml:space="preserve">Help:
</t>
        </r>
        <r>
          <rPr>
            <sz val="9"/>
            <color indexed="81"/>
            <rFont val="Tahoma"/>
            <family val="2"/>
          </rPr>
          <t>This is the energy equivalent of electric power in Decatherms (DTH) of natural gas.</t>
        </r>
      </text>
    </comment>
  </commentList>
</comments>
</file>

<file path=xl/sharedStrings.xml><?xml version="1.0" encoding="utf-8"?>
<sst xmlns="http://schemas.openxmlformats.org/spreadsheetml/2006/main" count="30" uniqueCount="21">
  <si>
    <t>Propane</t>
  </si>
  <si>
    <t>Annual Fuel Cost Comparison Calculator</t>
  </si>
  <si>
    <t>Price per gallon</t>
  </si>
  <si>
    <t>Estimated Annual Cost</t>
  </si>
  <si>
    <t>Gallons used per year</t>
  </si>
  <si>
    <t>Electricity</t>
  </si>
  <si>
    <t>Natural Gas</t>
  </si>
  <si>
    <t>Price per DTH</t>
  </si>
  <si>
    <t>Monthly Base Charge</t>
  </si>
  <si>
    <t>DTH used per year</t>
  </si>
  <si>
    <t>Estimated Annual Savings with Natural Gas</t>
  </si>
  <si>
    <t>Annual Saving Using Natural Gas vs Propane</t>
  </si>
  <si>
    <t>Annual Saving Using Natural Gas vs Electricity</t>
  </si>
  <si>
    <t>Please enter in your estimated annual amounts in the yellow cells below.  Cursor over red marks for help.</t>
  </si>
  <si>
    <t>kWh used per year</t>
  </si>
  <si>
    <t>Price per kWh</t>
  </si>
  <si>
    <t>Annual delivery &amp; rental Fees</t>
  </si>
  <si>
    <t xml:space="preserve"> - The information above is a BTU conversion and does not consider equipment efficiency. It is intended to approximate a direct fuel-to-fuel cost comparison.</t>
  </si>
  <si>
    <t>Please Note:</t>
  </si>
  <si>
    <t>https://www.rockymountainpower.net/savings-energy-choices/home/energy-usage-calculator.htm</t>
  </si>
  <si>
    <t xml:space="preserve"> - To estimate your electric load you can use Rocky Mountain Load Calculator: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</si>
</sst>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.0000_);_(&quot;$&quot;* \(#,##0.00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3" borderId="0" xfId="0" applyFont="1" applyFill="1"/>
    <xf numFmtId="44" fontId="6" fillId="3" borderId="0" xfId="0" applyNumberFormat="1" applyFont="1" applyFill="1" applyBorder="1"/>
    <xf numFmtId="0" fontId="3" fillId="3" borderId="0" xfId="0" applyFont="1" applyFill="1" applyBorder="1" applyAlignment="1">
      <alignment horizontal="center" vertical="center" wrapText="1"/>
    </xf>
    <xf numFmtId="44" fontId="6" fillId="3" borderId="4" xfId="0" applyNumberFormat="1" applyFont="1" applyFill="1" applyBorder="1"/>
    <xf numFmtId="164" fontId="3" fillId="5" borderId="0" xfId="1" applyNumberFormat="1" applyFont="1" applyFill="1" applyBorder="1"/>
    <xf numFmtId="44" fontId="3" fillId="5" borderId="0" xfId="2" applyFont="1" applyFill="1" applyBorder="1"/>
    <xf numFmtId="164" fontId="3" fillId="3" borderId="4" xfId="1" applyNumberFormat="1" applyFont="1" applyFill="1" applyBorder="1"/>
    <xf numFmtId="44" fontId="3" fillId="3" borderId="4" xfId="2" applyFont="1" applyFill="1" applyBorder="1"/>
    <xf numFmtId="44" fontId="3" fillId="3" borderId="4" xfId="0" applyNumberFormat="1" applyFont="1" applyFill="1" applyBorder="1"/>
    <xf numFmtId="0" fontId="3" fillId="3" borderId="2" xfId="0" applyFont="1" applyFill="1" applyBorder="1"/>
    <xf numFmtId="44" fontId="3" fillId="3" borderId="0" xfId="2" applyFont="1" applyFill="1" applyBorder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/>
    <xf numFmtId="44" fontId="6" fillId="3" borderId="3" xfId="0" applyNumberFormat="1" applyFont="1" applyFill="1" applyBorder="1"/>
    <xf numFmtId="44" fontId="3" fillId="3" borderId="3" xfId="0" applyNumberFormat="1" applyFont="1" applyFill="1" applyBorder="1"/>
    <xf numFmtId="0" fontId="7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 wrapText="1"/>
    </xf>
    <xf numFmtId="0" fontId="3" fillId="0" borderId="0" xfId="0" applyFont="1" applyFill="1"/>
    <xf numFmtId="0" fontId="8" fillId="3" borderId="0" xfId="0" applyFont="1" applyFill="1" applyAlignment="1">
      <alignment horizontal="center" vertical="center"/>
    </xf>
    <xf numFmtId="165" fontId="3" fillId="3" borderId="0" xfId="1" applyNumberFormat="1" applyFont="1" applyFill="1" applyBorder="1"/>
    <xf numFmtId="166" fontId="3" fillId="5" borderId="0" xfId="2" applyNumberFormat="1" applyFont="1" applyFill="1" applyBorder="1"/>
    <xf numFmtId="3" fontId="3" fillId="0" borderId="0" xfId="0" applyNumberFormat="1" applyFont="1"/>
    <xf numFmtId="0" fontId="8" fillId="3" borderId="0" xfId="0" applyFont="1" applyFill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9" fillId="3" borderId="1" xfId="3" applyFill="1" applyBorder="1"/>
    <xf numFmtId="0" fontId="7" fillId="3" borderId="0" xfId="0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ont="1" applyFill="1"/>
    <xf numFmtId="0" fontId="0" fillId="0" borderId="0" xfId="0" applyFont="1"/>
    <xf numFmtId="0" fontId="9" fillId="3" borderId="0" xfId="3" applyFill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FF99CC"/>
      <color rgb="FFFF99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workbookViewId="0">
      <selection activeCell="B7" sqref="B7"/>
    </sheetView>
  </sheetViews>
  <sheetFormatPr defaultColWidth="21.7109375" defaultRowHeight="45" customHeight="1" x14ac:dyDescent="0.4"/>
  <cols>
    <col min="1" max="1" width="21.7109375" style="1"/>
    <col min="2" max="2" width="18.42578125" style="1" customWidth="1"/>
    <col min="3" max="3" width="18.28515625" style="1" customWidth="1"/>
    <col min="4" max="4" width="20.85546875" style="1" customWidth="1"/>
    <col min="5" max="5" width="21.7109375" style="1"/>
    <col min="6" max="6" width="8.140625" style="22" customWidth="1"/>
    <col min="7" max="7" width="28.140625" style="1" customWidth="1"/>
    <col min="8" max="8" width="7.42578125" style="1" customWidth="1"/>
    <col min="9" max="16384" width="21.7109375" style="1"/>
  </cols>
  <sheetData>
    <row r="1" spans="1:11" ht="45" customHeight="1" x14ac:dyDescent="0.4">
      <c r="A1" s="27" t="s">
        <v>1</v>
      </c>
      <c r="B1" s="27"/>
      <c r="C1" s="27"/>
      <c r="D1" s="27"/>
      <c r="E1" s="27"/>
      <c r="F1" s="27"/>
      <c r="G1" s="27"/>
      <c r="H1" s="27"/>
    </row>
    <row r="2" spans="1:11" ht="45" customHeight="1" x14ac:dyDescent="0.4">
      <c r="A2" s="23"/>
      <c r="B2" s="23"/>
      <c r="C2" s="23"/>
      <c r="D2" s="23"/>
      <c r="E2" s="23"/>
      <c r="F2" s="23"/>
      <c r="G2" s="23"/>
      <c r="H2" s="23"/>
    </row>
    <row r="3" spans="1:11" ht="27" thickBot="1" x14ac:dyDescent="0.45">
      <c r="A3" s="28" t="s">
        <v>13</v>
      </c>
      <c r="B3" s="28"/>
      <c r="C3" s="28"/>
      <c r="D3" s="28"/>
      <c r="E3" s="28"/>
      <c r="F3" s="28"/>
      <c r="G3" s="28"/>
      <c r="H3" s="28"/>
    </row>
    <row r="4" spans="1:11" ht="30" customHeight="1" thickBot="1" x14ac:dyDescent="0.45">
      <c r="A4" s="33" t="s">
        <v>11</v>
      </c>
      <c r="B4" s="34"/>
      <c r="C4" s="34"/>
      <c r="D4" s="34"/>
      <c r="E4" s="34"/>
      <c r="F4" s="34"/>
      <c r="G4" s="34"/>
      <c r="H4" s="35"/>
    </row>
    <row r="5" spans="1:11" s="2" customFormat="1" ht="54" customHeight="1" x14ac:dyDescent="0.25">
      <c r="A5" s="14"/>
      <c r="B5" s="19" t="s">
        <v>4</v>
      </c>
      <c r="C5" s="19" t="s">
        <v>2</v>
      </c>
      <c r="D5" s="19" t="s">
        <v>16</v>
      </c>
      <c r="E5" s="19" t="s">
        <v>3</v>
      </c>
      <c r="F5" s="5"/>
      <c r="G5" s="5"/>
      <c r="H5" s="15"/>
    </row>
    <row r="6" spans="1:11" ht="45" customHeight="1" x14ac:dyDescent="0.4">
      <c r="A6" s="20" t="s">
        <v>0</v>
      </c>
      <c r="B6" s="7">
        <v>900</v>
      </c>
      <c r="C6" s="8">
        <v>1.85</v>
      </c>
      <c r="D6" s="8">
        <v>50</v>
      </c>
      <c r="E6" s="17">
        <f>C6*B6+D6</f>
        <v>1715</v>
      </c>
      <c r="F6" s="4"/>
      <c r="G6" s="32" t="s">
        <v>10</v>
      </c>
      <c r="H6" s="16"/>
    </row>
    <row r="7" spans="1:11" s="2" customFormat="1" ht="54" customHeight="1" x14ac:dyDescent="0.25">
      <c r="A7" s="21"/>
      <c r="B7" s="19" t="s">
        <v>9</v>
      </c>
      <c r="C7" s="19" t="s">
        <v>7</v>
      </c>
      <c r="D7" s="19" t="s">
        <v>8</v>
      </c>
      <c r="E7" s="19" t="s">
        <v>3</v>
      </c>
      <c r="F7" s="5"/>
      <c r="G7" s="32"/>
      <c r="H7" s="15"/>
    </row>
    <row r="8" spans="1:11" ht="45" customHeight="1" x14ac:dyDescent="0.4">
      <c r="A8" s="20" t="s">
        <v>6</v>
      </c>
      <c r="B8" s="24">
        <f>B6*0.0916</f>
        <v>82.44</v>
      </c>
      <c r="C8" s="13">
        <f>6.46035+2*4.02276</f>
        <v>14.50587</v>
      </c>
      <c r="D8" s="13">
        <v>12</v>
      </c>
      <c r="E8" s="17">
        <f>C8*B8+12*D8</f>
        <v>1339.8639228</v>
      </c>
      <c r="F8" s="4"/>
      <c r="G8" s="18">
        <f>E6-E8</f>
        <v>375.13607720000005</v>
      </c>
      <c r="H8" s="16"/>
      <c r="K8" s="26"/>
    </row>
    <row r="9" spans="1:11" ht="45" customHeight="1" thickBot="1" x14ac:dyDescent="0.45">
      <c r="A9" s="29"/>
      <c r="B9" s="30"/>
      <c r="C9" s="30"/>
      <c r="D9" s="30"/>
      <c r="E9" s="30"/>
      <c r="F9" s="30"/>
      <c r="G9" s="30"/>
      <c r="H9" s="31"/>
    </row>
    <row r="10" spans="1:11" ht="45" customHeight="1" x14ac:dyDescent="0.4">
      <c r="A10" s="3"/>
      <c r="B10" s="3"/>
      <c r="C10" s="3"/>
      <c r="D10" s="3"/>
      <c r="E10" s="3"/>
      <c r="F10" s="3"/>
      <c r="G10" s="3"/>
      <c r="H10" s="3"/>
    </row>
    <row r="11" spans="1:11" ht="27" thickBot="1" x14ac:dyDescent="0.45">
      <c r="A11" s="40" t="s">
        <v>13</v>
      </c>
      <c r="B11" s="40"/>
      <c r="C11" s="40"/>
      <c r="D11" s="40"/>
      <c r="E11" s="40"/>
      <c r="F11" s="40"/>
      <c r="G11" s="40"/>
      <c r="H11" s="40"/>
    </row>
    <row r="12" spans="1:11" ht="30" customHeight="1" thickBot="1" x14ac:dyDescent="0.45">
      <c r="A12" s="36" t="s">
        <v>12</v>
      </c>
      <c r="B12" s="37"/>
      <c r="C12" s="37"/>
      <c r="D12" s="37"/>
      <c r="E12" s="37"/>
      <c r="F12" s="37"/>
      <c r="G12" s="37"/>
      <c r="H12" s="38"/>
    </row>
    <row r="13" spans="1:11" s="2" customFormat="1" ht="54" customHeight="1" x14ac:dyDescent="0.25">
      <c r="A13" s="14"/>
      <c r="B13" s="19" t="s">
        <v>14</v>
      </c>
      <c r="C13" s="19" t="s">
        <v>15</v>
      </c>
      <c r="D13" s="19"/>
      <c r="E13" s="19" t="s">
        <v>3</v>
      </c>
      <c r="F13" s="5"/>
      <c r="G13" s="5"/>
      <c r="H13" s="15"/>
    </row>
    <row r="14" spans="1:11" ht="45" customHeight="1" x14ac:dyDescent="0.4">
      <c r="A14" s="20" t="s">
        <v>5</v>
      </c>
      <c r="B14" s="7">
        <v>25000</v>
      </c>
      <c r="C14" s="25">
        <v>9.8500000000000004E-2</v>
      </c>
      <c r="D14" s="8"/>
      <c r="E14" s="17">
        <f>C14*B14</f>
        <v>2462.5</v>
      </c>
      <c r="F14" s="4"/>
      <c r="G14" s="32" t="s">
        <v>10</v>
      </c>
      <c r="H14" s="16"/>
    </row>
    <row r="15" spans="1:11" s="2" customFormat="1" ht="54" customHeight="1" x14ac:dyDescent="0.25">
      <c r="A15" s="21"/>
      <c r="B15" s="19" t="s">
        <v>9</v>
      </c>
      <c r="C15" s="19" t="s">
        <v>7</v>
      </c>
      <c r="D15" s="19" t="s">
        <v>8</v>
      </c>
      <c r="E15" s="19" t="s">
        <v>3</v>
      </c>
      <c r="F15" s="5"/>
      <c r="G15" s="32"/>
      <c r="H15" s="15"/>
    </row>
    <row r="16" spans="1:11" ht="45" customHeight="1" x14ac:dyDescent="0.4">
      <c r="A16" s="20" t="s">
        <v>6</v>
      </c>
      <c r="B16" s="24">
        <f>B14*0.003412</f>
        <v>85.3</v>
      </c>
      <c r="C16" s="13">
        <f>6.46035+2*4.02276</f>
        <v>14.50587</v>
      </c>
      <c r="D16" s="13">
        <v>6</v>
      </c>
      <c r="E16" s="17">
        <f>C16*B16+12*D16</f>
        <v>1309.350711</v>
      </c>
      <c r="F16" s="4"/>
      <c r="G16" s="18">
        <f>E14-E16</f>
        <v>1153.149289</v>
      </c>
      <c r="H16" s="16"/>
    </row>
    <row r="17" spans="1:8" ht="45" customHeight="1" thickBot="1" x14ac:dyDescent="0.45">
      <c r="A17" s="39"/>
      <c r="B17" s="9"/>
      <c r="C17" s="10"/>
      <c r="D17" s="10"/>
      <c r="E17" s="6"/>
      <c r="F17" s="6"/>
      <c r="G17" s="11"/>
      <c r="H17" s="12"/>
    </row>
    <row r="18" spans="1:8" ht="45" customHeight="1" x14ac:dyDescent="0.4">
      <c r="A18" s="3"/>
      <c r="B18" s="3"/>
      <c r="C18" s="3"/>
      <c r="D18" s="3"/>
      <c r="E18" s="3"/>
      <c r="F18" s="3"/>
      <c r="G18" s="3"/>
      <c r="H18" s="3"/>
    </row>
    <row r="19" spans="1:8" s="43" customFormat="1" ht="45" customHeight="1" x14ac:dyDescent="0.3">
      <c r="A19" s="41" t="s">
        <v>18</v>
      </c>
      <c r="B19" s="42"/>
      <c r="C19" s="42"/>
      <c r="D19" s="42"/>
      <c r="E19" s="42"/>
      <c r="F19" s="42"/>
      <c r="G19" s="42"/>
      <c r="H19" s="42"/>
    </row>
    <row r="20" spans="1:8" s="43" customFormat="1" ht="15" x14ac:dyDescent="0.25">
      <c r="A20" s="42" t="s">
        <v>20</v>
      </c>
      <c r="B20" s="42"/>
      <c r="C20" s="42"/>
      <c r="D20" s="42"/>
      <c r="E20" s="42"/>
      <c r="F20" s="42"/>
      <c r="G20" s="42"/>
      <c r="H20" s="42"/>
    </row>
    <row r="21" spans="1:8" s="43" customFormat="1" ht="15" x14ac:dyDescent="0.25">
      <c r="A21" s="42"/>
      <c r="B21" s="44" t="s">
        <v>19</v>
      </c>
      <c r="C21" s="42"/>
      <c r="D21" s="42"/>
      <c r="E21" s="42"/>
      <c r="F21" s="42"/>
      <c r="G21" s="42"/>
      <c r="H21" s="42"/>
    </row>
    <row r="22" spans="1:8" s="43" customFormat="1" ht="15" x14ac:dyDescent="0.25">
      <c r="A22" s="42" t="s">
        <v>17</v>
      </c>
      <c r="B22" s="42"/>
      <c r="C22" s="42"/>
      <c r="D22" s="42"/>
      <c r="E22" s="42"/>
      <c r="F22" s="42"/>
      <c r="G22" s="42"/>
      <c r="H22" s="42"/>
    </row>
    <row r="23" spans="1:8" ht="45" customHeight="1" x14ac:dyDescent="0.4">
      <c r="A23" s="3"/>
      <c r="B23" s="3"/>
      <c r="C23" s="3"/>
      <c r="D23" s="3"/>
      <c r="E23" s="3"/>
      <c r="F23" s="3"/>
      <c r="G23" s="3"/>
      <c r="H23" s="3"/>
    </row>
    <row r="24" spans="1:8" ht="45" customHeight="1" x14ac:dyDescent="0.4">
      <c r="A24" s="3"/>
      <c r="B24" s="3"/>
      <c r="C24" s="3"/>
      <c r="D24" s="3"/>
      <c r="E24" s="3"/>
      <c r="F24" s="3"/>
      <c r="G24" s="3"/>
      <c r="H24" s="3"/>
    </row>
  </sheetData>
  <mergeCells count="8">
    <mergeCell ref="A1:H1"/>
    <mergeCell ref="A3:H3"/>
    <mergeCell ref="A11:H11"/>
    <mergeCell ref="A9:H9"/>
    <mergeCell ref="G6:G7"/>
    <mergeCell ref="G14:G15"/>
    <mergeCell ref="A4:H4"/>
    <mergeCell ref="A12:H12"/>
  </mergeCells>
  <pageMargins left="0.25" right="0.25" top="0.75" bottom="0.75" header="0.3" footer="0.3"/>
  <pageSetup scale="4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Dominion Energy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seth051</dc:creator>
  <cp:lastModifiedBy>seth051</cp:lastModifiedBy>
  <cp:lastPrinted>2020-03-05T20:38:30Z</cp:lastPrinted>
  <dcterms:created xsi:type="dcterms:W3CDTF">2020-03-04T04:59:33Z</dcterms:created>
  <dcterms:modified xsi:type="dcterms:W3CDTF">2020-03-06T17:47:10Z</dcterms:modified>
</cp:coreProperties>
</file>